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ub05\Рішення  міської ради\Sesiya\2024\сесія 20.12.2024 сайт\"/>
    </mc:Choice>
  </mc:AlternateContent>
  <bookViews>
    <workbookView xWindow="0" yWindow="0" windowWidth="25200" windowHeight="11550" activeTab="6"/>
  </bookViews>
  <sheets>
    <sheet name="dod 1" sheetId="1" r:id="rId1"/>
    <sheet name="dod 2" sheetId="2" r:id="rId2"/>
    <sheet name="dod 3" sheetId="3" r:id="rId3"/>
    <sheet name="dod 4" sheetId="4" r:id="rId4"/>
    <sheet name="dod 5" sheetId="9" r:id="rId5"/>
    <sheet name="dod6" sheetId="10" r:id="rId6"/>
    <sheet name="dod7" sheetId="8" r:id="rId7"/>
  </sheets>
  <definedNames>
    <definedName name="ГФУ" localSheetId="5">#REF!</definedName>
    <definedName name="ГФУ">#REF!</definedName>
    <definedName name="_xlnm.Print_Titles" localSheetId="0">'dod 1'!$7:$10</definedName>
    <definedName name="_xlnm.Print_Titles" localSheetId="2">'dod 3'!$7:$11</definedName>
    <definedName name="_xlnm.Print_Titles" localSheetId="5">'dod6'!$D:$E,'dod6'!$5:$6</definedName>
    <definedName name="_xlnm.Print_Titles" localSheetId="6">'dod7'!$7:$9</definedName>
    <definedName name="Культура" localSheetId="5">#REF!</definedName>
    <definedName name="Культура">#REF!</definedName>
    <definedName name="Ліцей" localSheetId="5">#REF!</definedName>
    <definedName name="Ліцей">#REF!</definedName>
    <definedName name="_xlnm.Print_Area" localSheetId="5">'dod6'!$A$1:$J$20</definedName>
    <definedName name="Освіта" localSheetId="5">#REF!</definedName>
    <definedName name="Освіта">#REF!</definedName>
    <definedName name="УСЗ" localSheetId="5">#REF!</definedName>
    <definedName name="УСЗ">#REF!</definedName>
    <definedName name="ФУ1506" localSheetId="5">#REF!</definedName>
    <definedName name="ФУ1506">#REF!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8" l="1"/>
  <c r="K11" i="8"/>
  <c r="I11" i="8"/>
  <c r="H14" i="10"/>
  <c r="I14" i="10"/>
  <c r="G14" i="10"/>
  <c r="D67" i="9" l="1"/>
  <c r="G30" i="8" l="1"/>
  <c r="I70" i="8" l="1"/>
  <c r="G72" i="8"/>
  <c r="C24" i="2" l="1"/>
  <c r="C23" i="2"/>
  <c r="C22" i="2"/>
  <c r="C20" i="2"/>
  <c r="C19" i="2"/>
  <c r="D53" i="9" l="1"/>
  <c r="D19" i="9"/>
  <c r="D17" i="9" l="1"/>
  <c r="G74" i="8" l="1"/>
  <c r="G75" i="8"/>
  <c r="D29" i="9"/>
  <c r="I55" i="8" l="1"/>
  <c r="D71" i="9"/>
  <c r="D23" i="9"/>
  <c r="G29" i="8" l="1"/>
  <c r="I49" i="8" l="1"/>
  <c r="J49" i="8" l="1"/>
  <c r="K49" i="8"/>
  <c r="G49" i="8"/>
  <c r="G34" i="8" l="1"/>
  <c r="G23" i="8" l="1"/>
  <c r="G24" i="8"/>
  <c r="G25" i="8"/>
  <c r="D27" i="9"/>
  <c r="D46" i="9"/>
  <c r="C15" i="2" l="1"/>
  <c r="J70" i="8" l="1"/>
  <c r="K70" i="8"/>
  <c r="G70" i="8"/>
  <c r="G73" i="8"/>
  <c r="G69" i="8" l="1"/>
  <c r="G35" i="8"/>
  <c r="D15" i="9" l="1"/>
  <c r="D35" i="9"/>
  <c r="H7" i="10" l="1"/>
  <c r="I7" i="10"/>
  <c r="G7" i="10"/>
  <c r="G28" i="8" l="1"/>
  <c r="H18" i="10"/>
  <c r="I18" i="10"/>
  <c r="G18" i="10"/>
  <c r="D44" i="9" l="1"/>
  <c r="D48" i="9" l="1"/>
  <c r="G46" i="8" l="1"/>
  <c r="G47" i="8"/>
  <c r="G36" i="8"/>
  <c r="G37" i="8" l="1"/>
  <c r="G61" i="8" l="1"/>
  <c r="G39" i="8"/>
  <c r="G40" i="8"/>
  <c r="G41" i="8"/>
  <c r="G33" i="8"/>
  <c r="G32" i="8"/>
  <c r="D25" i="9" l="1"/>
  <c r="D21" i="9"/>
  <c r="D31" i="9" l="1"/>
  <c r="D52" i="9" s="1"/>
  <c r="G45" i="8" l="1"/>
  <c r="G44" i="8" l="1"/>
  <c r="K48" i="8" l="1"/>
  <c r="J48" i="8"/>
  <c r="I48" i="8"/>
  <c r="J10" i="8"/>
  <c r="K10" i="8"/>
  <c r="I10" i="8"/>
  <c r="G11" i="8" l="1"/>
  <c r="G43" i="8"/>
  <c r="G42" i="8"/>
  <c r="G38" i="8"/>
  <c r="G10" i="8" l="1"/>
  <c r="G56" i="8"/>
  <c r="G22" i="8"/>
  <c r="G15" i="8" l="1"/>
  <c r="D13" i="9" l="1"/>
  <c r="D72" i="9" l="1"/>
  <c r="D70" i="9" s="1"/>
  <c r="D51" i="9"/>
  <c r="G31" i="8" l="1"/>
  <c r="G50" i="8"/>
  <c r="G14" i="8" l="1"/>
  <c r="G26" i="8" l="1"/>
  <c r="G27" i="8"/>
  <c r="G13" i="8"/>
  <c r="G12" i="8"/>
  <c r="G17" i="8" l="1"/>
  <c r="G19" i="8"/>
  <c r="G20" i="8"/>
  <c r="G21" i="8"/>
  <c r="G59" i="8" l="1"/>
  <c r="G60" i="8"/>
  <c r="G71" i="8" l="1"/>
  <c r="G68" i="8"/>
  <c r="G67" i="8" s="1"/>
  <c r="K68" i="8"/>
  <c r="K67" i="8" s="1"/>
  <c r="J68" i="8"/>
  <c r="J67" i="8" s="1"/>
  <c r="I68" i="8"/>
  <c r="I67" i="8" s="1"/>
  <c r="H68" i="8"/>
  <c r="H67" i="8" s="1"/>
  <c r="G66" i="8"/>
  <c r="G65" i="8"/>
  <c r="G64" i="8"/>
  <c r="G63" i="8"/>
  <c r="G62" i="8"/>
  <c r="G57" i="8"/>
  <c r="K55" i="8"/>
  <c r="K54" i="8" s="1"/>
  <c r="J55" i="8"/>
  <c r="I54" i="8"/>
  <c r="H55" i="8"/>
  <c r="H54" i="8" s="1"/>
  <c r="G48" i="8"/>
  <c r="G18" i="8"/>
  <c r="G16" i="8"/>
  <c r="J54" i="8" l="1"/>
  <c r="J76" i="8" s="1"/>
  <c r="G55" i="8"/>
  <c r="G54" i="8" s="1"/>
  <c r="G76" i="8" s="1"/>
  <c r="H76" i="8"/>
  <c r="I76" i="8"/>
  <c r="K76" i="8"/>
  <c r="C17" i="2" l="1"/>
  <c r="C12" i="2" l="1"/>
  <c r="C13" i="2"/>
  <c r="C16" i="2"/>
</calcChain>
</file>

<file path=xl/sharedStrings.xml><?xml version="1.0" encoding="utf-8"?>
<sst xmlns="http://schemas.openxmlformats.org/spreadsheetml/2006/main" count="1025" uniqueCount="564">
  <si>
    <t>Додаток 1</t>
  </si>
  <si>
    <t>(грн)</t>
  </si>
  <si>
    <t>Код</t>
  </si>
  <si>
    <t>Найменування згідно з Класифікацією доходів бюджету</t>
  </si>
  <si>
    <t>Усього</t>
  </si>
  <si>
    <t>Загальний фонд</t>
  </si>
  <si>
    <t>Спеціальний фонд</t>
  </si>
  <si>
    <t>усього</t>
  </si>
  <si>
    <t>у тому числі бюджет розвитку</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</si>
  <si>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</si>
  <si>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</si>
  <si>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</si>
  <si>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</si>
  <si>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Плата за надання адміністративних послуг</t>
  </si>
  <si>
    <t>Плата за надання інших адміністративних послуг</t>
  </si>
  <si>
    <t>Усього доходів (без урахування міжбюджетних трансфертів)</t>
  </si>
  <si>
    <t>Дотації з державного бюджету місцевим бюджетам</t>
  </si>
  <si>
    <t>Інші субвенції з місцевого бюджету</t>
  </si>
  <si>
    <t>Разом доходів</t>
  </si>
  <si>
    <t>X</t>
  </si>
  <si>
    <t>Начальник фінансового управління</t>
  </si>
  <si>
    <t>Загальне фінансування</t>
  </si>
  <si>
    <t>Кошти, що передаються із загального фонду бюджету до бюджету розвитку (спеціального фонду)</t>
  </si>
  <si>
    <t>Фінансування за рахунок зміни залишків коштів бюджетів</t>
  </si>
  <si>
    <t>Внутрішнє фінансування</t>
  </si>
  <si>
    <t>Фінансування за типом кредитора</t>
  </si>
  <si>
    <t>Найменування згідно з Класифікацією фінансування бюджету</t>
  </si>
  <si>
    <t>Додаток 2</t>
  </si>
  <si>
    <t>0180</t>
  </si>
  <si>
    <t>0133</t>
  </si>
  <si>
    <t>0111</t>
  </si>
  <si>
    <t>0160</t>
  </si>
  <si>
    <t>3710160</t>
  </si>
  <si>
    <t>3710000</t>
  </si>
  <si>
    <t>Фінансове управління Носівської міської ради</t>
  </si>
  <si>
    <t>3700000</t>
  </si>
  <si>
    <t>Інші заходи в галузі культури і мистецтва</t>
  </si>
  <si>
    <t>0829</t>
  </si>
  <si>
    <t>4082</t>
  </si>
  <si>
    <t>1014082</t>
  </si>
  <si>
    <t>Забезпечення діяльності інших закладів в галузі культури і мистецтва</t>
  </si>
  <si>
    <t>4081</t>
  </si>
  <si>
    <t>1014081</t>
  </si>
  <si>
    <t>Забезпечення діяльності палаців i будинків культури, клубів, центрів дозвілля та iнших клубних закладів</t>
  </si>
  <si>
    <t>0828</t>
  </si>
  <si>
    <t>4060</t>
  </si>
  <si>
    <t>1014060</t>
  </si>
  <si>
    <t>Забезпечення діяльності музеїв i виставок</t>
  </si>
  <si>
    <t>0824</t>
  </si>
  <si>
    <t>4040</t>
  </si>
  <si>
    <t>1014040</t>
  </si>
  <si>
    <t>Забезпечення діяльності бібліотек</t>
  </si>
  <si>
    <t>4030</t>
  </si>
  <si>
    <t>1014030</t>
  </si>
  <si>
    <t>0960</t>
  </si>
  <si>
    <t>Інша діяльність у сфері державного управління</t>
  </si>
  <si>
    <t>1010160</t>
  </si>
  <si>
    <t>Відділ культури і туризму Носівської міської ради</t>
  </si>
  <si>
    <t>1010000</t>
  </si>
  <si>
    <t>1000000</t>
  </si>
  <si>
    <t>Інші заходи у сфері соціального захисту і соціального забезпечення</t>
  </si>
  <si>
    <t>1090</t>
  </si>
  <si>
    <t>3242</t>
  </si>
  <si>
    <t>0813242</t>
  </si>
  <si>
    <t>Забезпечення діяльності інших закладів у сфері соціального захисту і соціального забезпечення</t>
  </si>
  <si>
    <t>3241</t>
  </si>
  <si>
    <t>0813241</t>
  </si>
  <si>
    <t>1060</t>
  </si>
  <si>
    <t>1040</t>
  </si>
  <si>
    <t>Компенсаційні виплати за пільговий проїзд окремих категорій громадян на залізничному транспорті</t>
  </si>
  <si>
    <t>1070</t>
  </si>
  <si>
    <t>3035</t>
  </si>
  <si>
    <t>0813035</t>
  </si>
  <si>
    <t>Компенсаційні виплати на пільговий проїзд автомобільним транспортом окремим категоріям громадян</t>
  </si>
  <si>
    <t>3033</t>
  </si>
  <si>
    <t>0813033</t>
  </si>
  <si>
    <t>Надання пільг окремим категоріям громадян з оплати послуг зв`язку</t>
  </si>
  <si>
    <t>3032</t>
  </si>
  <si>
    <t>0813032</t>
  </si>
  <si>
    <t>0810160</t>
  </si>
  <si>
    <t>Відділ  соціального захисту населення Носівської міської ради</t>
  </si>
  <si>
    <t>0810000</t>
  </si>
  <si>
    <t>0800000</t>
  </si>
  <si>
    <t>0490</t>
  </si>
  <si>
    <t>Утримання та навчально-тренувальна робота комунальних дитячо-юнацьких спортивних шкіл</t>
  </si>
  <si>
    <t>0810</t>
  </si>
  <si>
    <t>5031</t>
  </si>
  <si>
    <t>0615031</t>
  </si>
  <si>
    <t>Проведення навчально-тренувальних зборів і змагань з олімпійських видів спорту</t>
  </si>
  <si>
    <t>5011</t>
  </si>
  <si>
    <t>0615011</t>
  </si>
  <si>
    <t>Інші програми та заходи у сфері освіти</t>
  </si>
  <si>
    <t>0990</t>
  </si>
  <si>
    <t>Забезпечення діяльності інших закладів у сфері освіти</t>
  </si>
  <si>
    <t>0921</t>
  </si>
  <si>
    <t>Надання дошкільної освіти</t>
  </si>
  <si>
    <t>0910</t>
  </si>
  <si>
    <t>1010</t>
  </si>
  <si>
    <t>0611010</t>
  </si>
  <si>
    <t>0610160</t>
  </si>
  <si>
    <t>0610000</t>
  </si>
  <si>
    <t>0600000</t>
  </si>
  <si>
    <t>0320</t>
  </si>
  <si>
    <t>8130</t>
  </si>
  <si>
    <t>0118130</t>
  </si>
  <si>
    <t>Членські внески до асоціацій органів місцевого самоврядування</t>
  </si>
  <si>
    <t>7680</t>
  </si>
  <si>
    <t>0117680</t>
  </si>
  <si>
    <t>Утримання та розвиток автомобільних доріг та дорожньої інфраструктури за рахунок коштів місцевого бюджету</t>
  </si>
  <si>
    <t>0456</t>
  </si>
  <si>
    <t>7461</t>
  </si>
  <si>
    <t>0117461</t>
  </si>
  <si>
    <t>Здійснення заходів із землеустрою</t>
  </si>
  <si>
    <t>0421</t>
  </si>
  <si>
    <t>7130</t>
  </si>
  <si>
    <t>0117130</t>
  </si>
  <si>
    <t>Організація благоустрою населених пунктів</t>
  </si>
  <si>
    <t>0620</t>
  </si>
  <si>
    <t>6030</t>
  </si>
  <si>
    <t>0116030</t>
  </si>
  <si>
    <t>5053</t>
  </si>
  <si>
    <t>0115053</t>
  </si>
  <si>
    <t>5051</t>
  </si>
  <si>
    <t>0115051</t>
  </si>
  <si>
    <t>Заходи державної політики з питань дітей та їх соціального захисту</t>
  </si>
  <si>
    <t>3112</t>
  </si>
  <si>
    <t>0110180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</si>
  <si>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</si>
  <si>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0150</t>
  </si>
  <si>
    <t>0110150</t>
  </si>
  <si>
    <t>0110000</t>
  </si>
  <si>
    <t>0100000</t>
  </si>
  <si>
    <t>комунальні послуги та енергоносії</t>
  </si>
  <si>
    <t>оплата праці</t>
  </si>
  <si>
    <t>видатки розвитку</t>
  </si>
  <si>
    <t>з них</t>
  </si>
  <si>
    <t>видатки споживання</t>
  </si>
  <si>
    <t>РАЗОМ</t>
  </si>
  <si>
    <t>Код Функціональної класифікації видатків та кредитування бюджету</t>
  </si>
  <si>
    <t>(грн.)</t>
  </si>
  <si>
    <t>РОЗПОДІЛ</t>
  </si>
  <si>
    <t>Додаток 3</t>
  </si>
  <si>
    <t>Х</t>
  </si>
  <si>
    <t>8832</t>
  </si>
  <si>
    <t>0118832</t>
  </si>
  <si>
    <t>8831</t>
  </si>
  <si>
    <t>0118831</t>
  </si>
  <si>
    <t>разом</t>
  </si>
  <si>
    <t>спеціальний фонд</t>
  </si>
  <si>
    <t>загальний фонд</t>
  </si>
  <si>
    <t>Кредитування, усього</t>
  </si>
  <si>
    <t>Повернення кредитів</t>
  </si>
  <si>
    <t>Надання кредитів</t>
  </si>
  <si>
    <t>КРЕДИТУВАННЯ</t>
  </si>
  <si>
    <t>Додаток 4</t>
  </si>
  <si>
    <t>грн.</t>
  </si>
  <si>
    <t>Фінансове управління в частині міжбюджетних трансфертів</t>
  </si>
  <si>
    <t>Надання пільг окремим категоріям громадян з оплати послуг зв"язку</t>
  </si>
  <si>
    <t>Носівська міська рада                               ( виконавчий апарат )</t>
  </si>
  <si>
    <t>Найменування місцевої (регіональної) програми</t>
  </si>
  <si>
    <t>Обласний бюджет Чернігівської області</t>
  </si>
  <si>
    <t>Код Функціональної класифікації видатків та кредитування  бюджету</t>
  </si>
  <si>
    <t>Дата та номер документа, яким затверджено місцеву регіональну програму</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</si>
  <si>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</si>
  <si>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</si>
  <si>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Додаток   7</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</si>
  <si>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</si>
  <si>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Освітня субвенція з державного бюджету місцевим бюджетам </t>
  </si>
  <si>
    <t>Фінансування за типом боргового зобов`язання</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</si>
  <si>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</si>
  <si>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</si>
  <si>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0118110</t>
  </si>
  <si>
    <t>8110</t>
  </si>
  <si>
    <t>Заходи із запобігання та ліквідації надзвичайних ситуацій та наслідків стихійного лиха</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</si>
  <si>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</si>
  <si>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Надання позашкільної освіти закладами позашкільної освіти, заходи із позашкільної роботи з дітьми</t>
  </si>
  <si>
    <t>Методичне забезпечення діяльності закладів освіти</t>
  </si>
  <si>
    <t xml:space="preserve">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
</t>
  </si>
  <si>
    <t xml:space="preserve">0115051            </t>
  </si>
  <si>
    <t xml:space="preserve">5051         </t>
  </si>
  <si>
    <t>Програма розвитку земельних відносин та охорони земель Носівської міської ради на 2021 - 2025 роки</t>
  </si>
  <si>
    <t>0112010</t>
  </si>
  <si>
    <t>Багатопрофільна стаціонарна медична допомога населенню</t>
  </si>
  <si>
    <t>0731</t>
  </si>
  <si>
    <t>0112111</t>
  </si>
  <si>
    <t>Первинна медична допомога населенню, що надається центрами первинної медичної (медико-санітарної) допомоги</t>
  </si>
  <si>
    <t>0726</t>
  </si>
  <si>
    <t>Відділ освіти,сім`ї,молоді та спорту Носівської міської ради</t>
  </si>
  <si>
    <t>0113192</t>
  </si>
  <si>
    <t>2010</t>
  </si>
  <si>
    <t>2111</t>
  </si>
  <si>
    <t>3192</t>
  </si>
  <si>
    <t>1030</t>
  </si>
  <si>
    <t>УСЬОГО</t>
  </si>
  <si>
    <t>Плата за оренду майна бюджетних установ, що здійснюється відповідно до Закону України `Про оренду державного та комунального майна`</t>
  </si>
  <si>
    <t>Додаток 5</t>
  </si>
  <si>
    <t>(код бюджету)</t>
  </si>
  <si>
    <t>1.   Показники міжбюджетних трансфертів з інших бюджетів</t>
  </si>
  <si>
    <t>Код Класифікації доходу бюджету /
Код бюджету</t>
  </si>
  <si>
    <t>Найменування трансферту/Найменування бюджету - надавача міжбюджетного трансферту</t>
  </si>
  <si>
    <t>І. Трансферти до загального фонду бюджету</t>
  </si>
  <si>
    <t>ІІ. Трансферти до спеціального фонду бюджету</t>
  </si>
  <si>
    <t>УСЬОГО за розділами І, ІІ, у тому числі:</t>
  </si>
  <si>
    <t>2. Показники міжбюджетних трансфертів іншим бюджетам</t>
  </si>
  <si>
    <t>Код  Програмної класифікації видатків та  кредитування місцевого бюджету /
Код бюджету</t>
  </si>
  <si>
    <t>Найменування трансферту / Найменування бюджету - отримувача міжбюджетного трансферту</t>
  </si>
  <si>
    <t>Найменування бюджету 1</t>
  </si>
  <si>
    <t>Базова дотація</t>
  </si>
  <si>
    <t>Державний бюджет</t>
  </si>
  <si>
    <t>Пальне</t>
  </si>
  <si>
    <t>Носівська міська рада</t>
  </si>
  <si>
    <t>0380</t>
  </si>
  <si>
    <t>3718710</t>
  </si>
  <si>
    <t>8710</t>
  </si>
  <si>
    <t>Резервний фонд місцевого бюджету</t>
  </si>
  <si>
    <t>Валентина  ПАЗУХА</t>
  </si>
  <si>
    <t>Начальник фінансового управління                                                               Валентина ПАЗУХА</t>
  </si>
  <si>
    <t xml:space="preserve"> Начальник фінансового управління                                Валентина ПАЗУХА</t>
  </si>
  <si>
    <t>Надання фінансової підтримки громадським об`єднанням ветеранів і осіб з інвалідністю, діяльність яких має соціальну спрямованість</t>
  </si>
  <si>
    <t>Фінансова підтримка регіональних всеукраїнських об`єднань фізкультурно-спортивної спрямованості для проведення навчально-тренувальної та спортивної роботи</t>
  </si>
  <si>
    <t>Фінансова підтримка на утримання місцевих осередків (рад) всеукраїнських об`єднань фізкультурно-спортивної спрямованості</t>
  </si>
  <si>
    <t>Керівництво і управління у відповідній сфері у містах (місті Києві), селищах, селах, територіальних громадах</t>
  </si>
  <si>
    <t>0611021</t>
  </si>
  <si>
    <t>0611070</t>
  </si>
  <si>
    <t>0611130</t>
  </si>
  <si>
    <t>1130</t>
  </si>
  <si>
    <t>0611141</t>
  </si>
  <si>
    <t>1141</t>
  </si>
  <si>
    <t>0611142</t>
  </si>
  <si>
    <t>1142</t>
  </si>
  <si>
    <t>0611151</t>
  </si>
  <si>
    <t>1151</t>
  </si>
  <si>
    <t>Забезпечення діяльності інклюзивно-ресурсних центрів за рахунок коштів місцевого бюджету</t>
  </si>
  <si>
    <t>1011080</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</si>
  <si>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</si>
  <si>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</si>
  <si>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Місцеві податки та збори, що сплачуються (перераховуються) згідно з Податковим кодексом України</t>
  </si>
  <si>
    <t>0118220</t>
  </si>
  <si>
    <t>8220</t>
  </si>
  <si>
    <t>Заходи та роботи з мобілізаційної підготовки місцевого значення</t>
  </si>
  <si>
    <t>1021</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</si>
  <si>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</si>
  <si>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</si>
  <si>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</si>
  <si>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1080</t>
  </si>
  <si>
    <t>Програма фінансової підтримки діяльності Громадської організації "Федерація футболу Носівської громади" на 2022-2024 роки</t>
  </si>
  <si>
    <t>Рішення 14 сесії Носівської міської ради від 17.09.21  № 3/14/VIII</t>
  </si>
  <si>
    <t>Програма фінансової підтримки діяльності Громадської організації "Носівська районна організація фізкультурно-спортивного товариства "Колос" агропромислового комплексу України" на 2022 - 2024 роки</t>
  </si>
  <si>
    <t>Рішення 14 сесії Носівської міської ради від 17.09.21  № 2/14/VIII</t>
  </si>
  <si>
    <t>Комплексна програма  діяльності організації ветеранів Носівської територіальної громади на 2022 - 2024 роки</t>
  </si>
  <si>
    <t xml:space="preserve">Програма збереження архівних фондів та розвитку архівної справи комунальної установи "Трудовий архів"  Носівської міської ради  на 2021 - 2025 роки </t>
  </si>
  <si>
    <t xml:space="preserve">Програма утримання об’єктів та майна  комунальної власності 
Носівської територіальної громади  на 2022 - 2024 роки
</t>
  </si>
  <si>
    <t xml:space="preserve">                                                                                                                                                                                                                                                                                                                                                                                                                              Програма фінансового забезпечення представницьких витрат та інших видатків, пов`язаних з діяльністю Носівської міської ради на 2022-2024 роки
</t>
  </si>
  <si>
    <t>Рішення 13 сесії Носівської міської ради від 13.08.2021 № 6/13/VIII</t>
  </si>
  <si>
    <t>Рішення 73 сесії Носівської міської ради від 16.10.2020 р. № 34/73/VII, зі змінами від 19.11.2021 № 13/16/VIII</t>
  </si>
  <si>
    <t>0118230</t>
  </si>
  <si>
    <t>8230</t>
  </si>
  <si>
    <t>Інші заходи громадського порядку та безпеки</t>
  </si>
  <si>
    <t>Програма "Безпечна громада на 2022-2024 роки"</t>
  </si>
  <si>
    <t xml:space="preserve">0118831                                 </t>
  </si>
  <si>
    <t>Надання довгострокових кредитів
індивідуальним забудовникам житла на селі</t>
  </si>
  <si>
    <t>Рішення 13  сесії Носівської міської ради від 13.08.2021 № 4/13/VIII, зі змінами від 19.11.2021 № 157/16/VIII</t>
  </si>
  <si>
    <t>Програма виплати компенсації фізичним особам, які надають соціальні послуги з догляду на непрофесійній основі на 2021 - 2024 роки</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</si>
  <si>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</si>
  <si>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0117670</t>
  </si>
  <si>
    <t>7670</t>
  </si>
  <si>
    <t>Внески до статутного капіталу суб`єктів господарювання</t>
  </si>
  <si>
    <t>0118240</t>
  </si>
  <si>
    <t>8240</t>
  </si>
  <si>
    <t>Заходи та роботи з територіальної оборони</t>
  </si>
  <si>
    <t>Надання спеціалізованої освіти мистецькими школами</t>
  </si>
  <si>
    <t>ПРОЄКТ</t>
  </si>
  <si>
    <t>Надання довгострокових кредитів індивідуальним забудовникам житла на селі</t>
  </si>
  <si>
    <t>Повернення довгострокових кредитів, наданих індивідуальним забудовникам житла на селі</t>
  </si>
  <si>
    <r>
      <rPr>
        <b/>
        <sz val="12"/>
        <rFont val="Times New Roman"/>
        <family val="1"/>
        <charset val="204"/>
      </rPr>
      <t xml:space="preserve">2550800000   </t>
    </r>
    <r>
      <rPr>
        <sz val="12"/>
        <rFont val="Times New Roman"/>
        <family val="1"/>
        <charset val="204"/>
      </rPr>
      <t xml:space="preserve"> код бюджету</t>
    </r>
  </si>
  <si>
    <t xml:space="preserve">Програма підтримки індивідуального житлового
 будівництва  «Власний дім» 
на території Носівської територіальної громади
на 2023-2024 роки
</t>
  </si>
  <si>
    <t>Програма підвищення ефективності роботи КП "Носівка-Комунальник" Носівської міської ради на 2023-2025 роки</t>
  </si>
  <si>
    <t>Рішення 28  сесії Носівської міської ради від 18.11.2022 № 5/28/VIII</t>
  </si>
  <si>
    <t>Програма розвитку та фінансової підтримки Комунального підприємства «Носівські теплові мережі» Носівської міської ради  на 2023 рік</t>
  </si>
  <si>
    <t>Рішення 28  сесії Носівської міської ради від 18.11.2022 № 3/28/VIII</t>
  </si>
  <si>
    <t>Програма з будівництва, утримання та ремонту автомобільних доріг загального користування, у тому числі місцевого значення та вулиць і доріг комунальної власності Носівської територіальної громади на 2023-2025 роки</t>
  </si>
  <si>
    <t>Рішення 28 сесії Носівської міської ради від 18.11.2022 р. № 6/28/VIII</t>
  </si>
  <si>
    <t>Рішення 16 сесії Носівської міської ради від 19.11.2021 р. № 14/16/VIII, зі змінами</t>
  </si>
  <si>
    <t>Програма фінансової підтримки Комунального некомерційного підприємства "Носівська міська лікарня імені Ф.Я.Примака" на 2022 - 2024 роки</t>
  </si>
  <si>
    <t xml:space="preserve">Програма цивільного захисту на території Носівської міської ради на 2021-2024 роки </t>
  </si>
  <si>
    <t xml:space="preserve">Рішення 73 сесії Носівської міської ради від 16.10.2020 р. № 13/73/VII, зі змінами </t>
  </si>
  <si>
    <t>Рішення 15 сесії Носівської міської ради від 13.10.2021  № 2/15/VIII</t>
  </si>
  <si>
    <t>Програма "Поліцейський офіцер громади" Носівської міської територіальної громади на 2022-2024 роки</t>
  </si>
  <si>
    <t xml:space="preserve">Рішення 12 сесії Носівської міської ради від 16.07.21  № 3/14/VIII, зі змінами </t>
  </si>
  <si>
    <t>Валентина ПАЗУХА</t>
  </si>
  <si>
    <t>х</t>
  </si>
  <si>
    <t xml:space="preserve">Усього </t>
  </si>
  <si>
    <t>3</t>
  </si>
  <si>
    <t>2</t>
  </si>
  <si>
    <t>1</t>
  </si>
  <si>
    <t>Обсяг капітальних вкладень місцевого бюджету всього, гривень</t>
  </si>
  <si>
    <t>Загальна вартість проекту, гривень</t>
  </si>
  <si>
    <t>Загальний період реалізації проекту,  (рік початку і завершення)</t>
  </si>
  <si>
    <t>Найменування інвестиційного проекту</t>
  </si>
  <si>
    <t>Найменування головного розпорядника коштів місцевого бюджету/відповідального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</si>
  <si>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Код програмної класифікації видатків та кредитування місцевого  бюджеуів</t>
  </si>
  <si>
    <t>Додаток  6</t>
  </si>
  <si>
    <t>Відділ освіти,сім"ї,молоді та спорту Носівської міської ради</t>
  </si>
  <si>
    <t>0611031</t>
  </si>
  <si>
    <t>1031</t>
  </si>
  <si>
    <r>
      <t xml:space="preserve">2550800000 </t>
    </r>
    <r>
      <rPr>
        <sz val="8"/>
        <color theme="1"/>
        <rFont val="Times New Roman"/>
        <family val="1"/>
        <charset val="204"/>
      </rPr>
      <t>код бюджету</t>
    </r>
  </si>
  <si>
    <r>
      <rPr>
        <b/>
        <sz val="10"/>
        <color theme="1"/>
        <rFont val="Times New Roman"/>
        <family val="1"/>
        <charset val="204"/>
      </rPr>
      <t>2550800000</t>
    </r>
    <r>
      <rPr>
        <sz val="10"/>
        <color theme="1"/>
        <rFont val="Times New Roman"/>
        <family val="1"/>
        <charset val="204"/>
      </rPr>
      <t xml:space="preserve"> код бюджету</t>
    </r>
  </si>
  <si>
    <r>
      <rPr>
        <b/>
        <sz val="10"/>
        <color theme="1"/>
        <rFont val="Times New Roman"/>
        <family val="1"/>
        <charset val="204"/>
      </rPr>
      <t xml:space="preserve">2550800000  </t>
    </r>
    <r>
      <rPr>
        <sz val="10"/>
        <color theme="1"/>
        <rFont val="Times New Roman"/>
        <family val="1"/>
        <charset val="204"/>
      </rPr>
      <t>код бюджету</t>
    </r>
  </si>
  <si>
    <r>
      <rPr>
        <b/>
        <sz val="10"/>
        <color theme="1"/>
        <rFont val="Times New Roman"/>
        <family val="1"/>
        <charset val="204"/>
      </rPr>
      <t xml:space="preserve">2550800000 </t>
    </r>
    <r>
      <rPr>
        <sz val="10"/>
        <color theme="1"/>
        <rFont val="Times New Roman"/>
        <family val="1"/>
        <charset val="204"/>
      </rPr>
      <t>код бюджету</t>
    </r>
  </si>
  <si>
    <t>0117350</t>
  </si>
  <si>
    <t>7350</t>
  </si>
  <si>
    <t>0443</t>
  </si>
  <si>
    <t>Розроблення схем планування та забудови територій (містобудівної документації)</t>
  </si>
  <si>
    <t>Забезпечення діяльності місцевої та добровільної пожежної охорони</t>
  </si>
  <si>
    <t>0118312</t>
  </si>
  <si>
    <t>8312</t>
  </si>
  <si>
    <t>0512</t>
  </si>
  <si>
    <t>Утилізація відходів</t>
  </si>
  <si>
    <t>Надання загальної середньої освіти закладами загальної середньої освіти за рахунок коштів місцевого бюджету</t>
  </si>
  <si>
    <t>ДОХОДИ_x000D_
бюджету Носівської  міської  територіальної громади на 2024 рік</t>
  </si>
  <si>
    <t>ФІНАНСУВАННЯ_x000D_
бюджету Носівської  міської  територіальної громади на 2024 рік</t>
  </si>
  <si>
    <t xml:space="preserve">видатків бюджету Носівської  міської  територіальної громади на 2024 рік </t>
  </si>
  <si>
    <t>бюджету Носівської  міської  територіальної громади на 2024 рік</t>
  </si>
  <si>
    <t>Міжбюджетні трансферти Носівської міської територіальної громади на 2024 рік</t>
  </si>
  <si>
    <t>Обсяги капітальних вкладень бюджету Носівської міської територіальної громади у розрізі інвестиційних проектів у 2024 році</t>
  </si>
  <si>
    <r>
      <t xml:space="preserve">2550800000              </t>
    </r>
    <r>
      <rPr>
        <sz val="12"/>
        <rFont val="Times New Roman"/>
        <family val="1"/>
        <charset val="204"/>
      </rPr>
      <t>код бюджету</t>
    </r>
  </si>
  <si>
    <t>Рішення 7 сесії Носівської міської ради від 19.03.2021 р. № 3/7/VIII, зі змінами</t>
  </si>
  <si>
    <t>Рішення 20 сесії Носівської міської ради від 18.02.2022 № 5/20/VIII, зі змінами</t>
  </si>
  <si>
    <t xml:space="preserve">Програма компенсації педагогічним працівникам вартості проїзду до закладів освіти та у зворотньому напрямку на 2024 рік
</t>
  </si>
  <si>
    <t>Рішення 39 сесії Носівської міської ради від 15.09.2023 р. № 13/39/VIII</t>
  </si>
  <si>
    <t>Програма попередження дитячої безпритульності та бездоглядності, розвитку сімейних форм виховання дітей - сиріт, дітей, позбавлених батьківського піклування в Носівській міській територіальній громаді на 2024-2026 роки</t>
  </si>
  <si>
    <t>Програма забезпечення проведення мобілізаційних заходів, приписки до призовної дільниці та призову на строкову службу у 2024 році</t>
  </si>
  <si>
    <t>Рішення 39 сесії Носівської міської ради від 15.09.2023 р. № 9/39/VIII</t>
  </si>
  <si>
    <t>0113242</t>
  </si>
  <si>
    <t>Програма "Поховання військовослужбовців, які загинули (померли) під час проходження військової служби, внутрішньо переміщених осіб, невідомих та безрідних громадян на 2024 рік"</t>
  </si>
  <si>
    <t>Рішення 39 сесії Носівської міської ради від 15.09.2023 р. № 8/39/VIII</t>
  </si>
  <si>
    <t xml:space="preserve">Програма соціальної підтримки населення Носівської громади «Турбота» на 2024 рік
</t>
  </si>
  <si>
    <t>Програма компенсації витрат на надання   послуг зв`язку пільговим категоріям громадян на 2024 - 2026 роки</t>
  </si>
  <si>
    <t>Рішення 39 сесії Носівської міської ради від 15.09.2023 р. № 5/39/VIII</t>
  </si>
  <si>
    <t>Програма фінансової підтримки Комунального некомерційного підприємства "Носівський  центр первинної медико-санітарної допомоги" Носівської міської ради на 2024 рік</t>
  </si>
  <si>
    <t>Рішення 38 сесії Носівської міської ради від 18.08.2023 р. № 13/38/VIII</t>
  </si>
  <si>
    <t>Програма компенсації вартості перевезень окремих пільгових категорій громадян автомобільним транспортом на автобусних маршрутах загального користування на 2024 рік</t>
  </si>
  <si>
    <t xml:space="preserve">Рішення 38 сесії Носівської міської ради від 18.08.2023 № 12/38/VIII </t>
  </si>
  <si>
    <t>Програма компенсації за придбані технічні засоби (підгузки) при реалізації індивідуальних програм реабілітації для дітей з інвалідністю та осіб з інвалідністю - жителів Носівської громади на 2024 роки</t>
  </si>
  <si>
    <t xml:space="preserve">Рішення 38 сесії Носівської міської ради від 18.08.2023 № 12/38/VIII  </t>
  </si>
  <si>
    <t>Програма розроблення містобудівної документації Носівської міської ради на 2022-2026 роки</t>
  </si>
  <si>
    <t>Рішення 12 сесії Носівської міської ради від 16.07.2021 № 6/12/VIII</t>
  </si>
  <si>
    <t>Програма надання підтримки евакуйованим особам у 2024 році на період дії воєнного стану в Україні</t>
  </si>
  <si>
    <t>Рішення 39 сесії Носівської міської ради від 15.09.2023 р. № 6/39/VIII</t>
  </si>
  <si>
    <t>Комплексна програма соціальної підтримки Захисників та Захисниць України і членів їх сімей Носівської міської територіальної громади на 2023-2025 роки</t>
  </si>
  <si>
    <t>Розподіл витрат бюджету Носівської міської територіальної громади на реалізацію місцевих/регіональних програм у 2024 році</t>
  </si>
  <si>
    <t>Рішення 13 сесії Носівської міської ради від 13.08.2021 р. № 9/13/VIII, зі змінами</t>
  </si>
  <si>
    <t>Податкові надходження</t>
  </si>
  <si>
    <t>Податки на доходи, податки на прибуток, податки на збільшення ринкової вартості</t>
  </si>
  <si>
    <t>Рентна плата та плата за використання інших природних ресурсів</t>
  </si>
  <si>
    <t>Рентна плата за спеціальне використання лісових ресурсів</t>
  </si>
  <si>
    <t>Рентна плата за спеціальне використання лісових ресурсів в частині деревини, заготовленої в порядку рубок головного користування</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</si>
  <si>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</si>
  <si>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Внутрішні податки на товари та послуги</t>
  </si>
  <si>
    <t>Акцизний податок з вироблених в Україні підакцизних товарів (продукції)</t>
  </si>
  <si>
    <t>Акцизний податок з ввезених на митну територію України підакцизних товарів (продукції)</t>
  </si>
  <si>
    <t>Акцизний податок з реалізації суб`єктами господарювання роздрібної торгівлі підакцизних товарів</t>
  </si>
  <si>
    <t>Податок на майно</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</si>
  <si>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</si>
  <si>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</si>
  <si>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нежитлової нерухомості</t>
  </si>
  <si>
    <t>Податок на нерухоме майно, відмінне від земельної ділянки, сплачений юридичними особами, які є власниками об`єктів нежитлової нерухомості</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</si>
  <si>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</si>
  <si>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</si>
  <si>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</si>
  <si>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</si>
  <si>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Єдиний податок</t>
  </si>
  <si>
    <t>Єдиний податок з юридичних осіб</t>
  </si>
  <si>
    <t>Єдиний податок з фізичних осіб</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</si>
  <si>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</si>
  <si>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Інші податки та збори</t>
  </si>
  <si>
    <t>Екологічний податок</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</si>
  <si>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t>
  </si>
  <si>
    <t>Неподаткові надходження</t>
  </si>
  <si>
    <t>Адміністративні збори та платежі, доходи від некомерційної господарської діяльності</t>
  </si>
  <si>
    <t>Державне мито</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</si>
  <si>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</si>
  <si>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пов`язане з видачею та оформленням закордонних паспортів (посвідок) та паспортів громадян України</t>
  </si>
  <si>
    <t>Інші неподаткові надходження</t>
  </si>
  <si>
    <t>Інші надходження</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</si>
  <si>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</si>
  <si>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</si>
  <si>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</si>
  <si>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Надходження бюджетних установ від реалізації в установленому порядку майна (крім нерухомого майна)</t>
  </si>
  <si>
    <t>Офіційні трансферти</t>
  </si>
  <si>
    <t>Від органів державного управління</t>
  </si>
  <si>
    <t>Субвенції з державного бюджету місцевим бюджетам</t>
  </si>
  <si>
    <t>Освітня субвенція з державного бюджету місцевим бюджетам</t>
  </si>
  <si>
    <t>0117322</t>
  </si>
  <si>
    <t>7322</t>
  </si>
  <si>
    <t>Будівництво медичних установ та закладів</t>
  </si>
  <si>
    <t>Надання загальної середньої освіти закладами загальної середньої освіти за рахунок освітньої субвенції</t>
  </si>
  <si>
    <t>Обсяг капітальних вкладень місцевого бюджету у 2024 році, гривень</t>
  </si>
  <si>
    <t xml:space="preserve">Очікуваний рівень  готовності проекту на кінець 2024 року, % </t>
  </si>
  <si>
    <t>Реконструкція внутрішніх мереж газопостачання медичного закладу за адресою: м. Носівка, вул. Центральна,53</t>
  </si>
  <si>
    <t>Реконструкція зовнішніх мереж газопостачання медичного закладу за адресою: м. Носівка, вул. Центральна,53</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</si>
  <si>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</si>
  <si>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</si>
  <si>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</si>
  <si>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t>
  </si>
  <si>
    <t>Рішення 28 сесії Носівської міської ради від 21.10.2022 р. № 4/27/VIII, зі змінами</t>
  </si>
  <si>
    <t xml:space="preserve">Програма висвітлення діяльності Носівської міської ради у медіа (засобах масової інформації) на 2024 рік </t>
  </si>
  <si>
    <t xml:space="preserve">Рішення  41 сесії Носівської міської ради від 17.11.2023 р. № 10/41/VIII </t>
  </si>
  <si>
    <t>Програма відшкодування різниці в тарифах на послуги з централізованого водовідведення для населення по Носівській територіальній громаді на 2024 рік</t>
  </si>
  <si>
    <t>Програма охорони навколишнього природного середовища Носівської міської ради на 2021-2025 роки</t>
  </si>
  <si>
    <t>Рішенн73 сесії Носівської міської ради від 16.10.2020  № 35/73/VIII, зі змінами</t>
  </si>
  <si>
    <t>Субвенції з місцевих бюджетів іншим місцевим бюджетам</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</si>
  <si>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</si>
  <si>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</si>
  <si>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</si>
  <si>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</si>
  <si>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</si>
  <si>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</si>
  <si>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 xml:space="preserve">Інші субвенції з місцевого бюджету </t>
  </si>
  <si>
    <t>Рішення 42 сесії  Носівської міської ради від 15.12.2023 № 8/42/VIII</t>
  </si>
  <si>
    <t>7321</t>
  </si>
  <si>
    <t>Будівництво освітніх установ та закладів</t>
  </si>
  <si>
    <t>Виготовлення проєктно кошторисної документації по об’єкту: «Реконструкція їдальні та комплексна модернізації обладнання харчоблоку Носівського ліцею №1 за адресою: вул. Центральна,25 м. Носівка, Чернігівської області»</t>
  </si>
  <si>
    <t>0617321</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</si>
  <si>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</si>
  <si>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Субвенція з місцевого бюджету за рахунок залишку коштів освітньої субвенції, що утворився на початок бюджетного періоду</t>
  </si>
  <si>
    <t>На початок періоду</t>
  </si>
  <si>
    <t>0112152</t>
  </si>
  <si>
    <t>2152</t>
  </si>
  <si>
    <t>0763</t>
  </si>
  <si>
    <t>Інші програми та заходи у сфері охорони здоров`я</t>
  </si>
  <si>
    <t>0117310</t>
  </si>
  <si>
    <t>7310</t>
  </si>
  <si>
    <t>Будівництво об`єктів житлово-комунального господарства</t>
  </si>
  <si>
    <t>0117384</t>
  </si>
  <si>
    <t>7384</t>
  </si>
  <si>
    <t>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</si>
  <si>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0611292</t>
  </si>
  <si>
    <t>1292</t>
  </si>
  <si>
    <t>0617384</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</si>
  <si>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</si>
  <si>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Бюджет Мринської сільської територіальної громади</t>
  </si>
  <si>
    <t>Реконструкція водопровідної мережі по вулиці Робоча, Сагайдачного, Короленка міста Носівка Чернігівської обл.</t>
  </si>
  <si>
    <t>Реконструкція водопровідної мережі по вулиці Затишна від вулиці Комунальна до вулиці  Героїв України  міста Носівка Чернігівської обл.</t>
  </si>
  <si>
    <t xml:space="preserve">Виготовлення проєктно кошторисної документації по об’єкту: "Нове будівництво захисної споруди цивільного захисту протирадіаційне укриття (ПРУ)  Носівської гімназії №3 Носівської міської ради Чернігівської області за адресою: вул. Козацька, 41, м.Носівка, Ніжинського району Чернігівської області" </t>
  </si>
  <si>
    <t>Програма "місцевих стимулів" для медичних працівників закладів охорони здоров`я - комунальних некомерційних підприємств Носівської міської ради на 2024-2026 роки</t>
  </si>
  <si>
    <t>Рішення 39 сесії Носівської міської ради від 15.09.2023 р. № 37/39/VIII</t>
  </si>
  <si>
    <t xml:space="preserve">Програма соціальної підтримки жителів Носівської міської територіальної громади на 2023 - 2025 роки     </t>
  </si>
  <si>
    <t>Рішення 32 сесії Носівської міської ради від 17.02.2023 р. № 7/32/VIII, зі змінами від 16.02.2024 № 9/44/VIII</t>
  </si>
  <si>
    <t>Рішення 36 сесії Носівської міської ради від 16.06.2023 р. № 5/36/VIII,  зі змінами від 16.02.2024 № 8/44/VIII</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</si>
  <si>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</si>
  <si>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0611291</t>
  </si>
  <si>
    <t>1291</t>
  </si>
  <si>
    <t>0900000</t>
  </si>
  <si>
    <t>Служба у справах дітей Носівської міської ради</t>
  </si>
  <si>
    <t>0910000</t>
  </si>
  <si>
    <t>0910160</t>
  </si>
  <si>
    <t>3719800</t>
  </si>
  <si>
    <t>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</si>
  <si>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</si>
  <si>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</si>
  <si>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0913112</t>
  </si>
  <si>
    <t>Бюджет Макіївської сільської територіальної громади</t>
  </si>
  <si>
    <t>Програма благоустрою території населених пунктів Носівської територіальної громади на 2022-2024 роки</t>
  </si>
  <si>
    <t>Рішення 13 сесії Носівської міської ради від 13.08.2021 р. № 11/13/VIII, зі змінами</t>
  </si>
  <si>
    <t>Рішення 39 сесії Носівської міської ради від 15.09.2023 р. № 12/39/VIII, зі змінами</t>
  </si>
  <si>
    <t>Програма підтримки Збройних Сил України у 2024 році</t>
  </si>
  <si>
    <t>Рішення 39 сесії Носівської міської ради від 15.09.2023 № 11/39/VIII, зі змінами</t>
  </si>
  <si>
    <t>На кінець періоду</t>
  </si>
  <si>
    <t>Субвенція з місцевого бюджету на здійснення природоохоронних заходів</t>
  </si>
  <si>
    <t>Програма розвитку міжнародного співробітництва Носівської міської територіальної громади на 2024-2027 роки</t>
  </si>
  <si>
    <t>0116013</t>
  </si>
  <si>
    <t>6013</t>
  </si>
  <si>
    <t>Забезпечення діяльності водопровідно-каналізаційного господарства</t>
  </si>
  <si>
    <t>Програма підвищення ефективності роботи КП"Носівка-Комунальник" Носівської міської ради на 2023-2025 роки</t>
  </si>
  <si>
    <t>Рішення 28 сесії Носівської міської ради від 18.11.2022 р. № 5/28/VIII, зі змінами</t>
  </si>
  <si>
    <t>Програма "Молодь Носівщини" на 2024-2027 роки</t>
  </si>
  <si>
    <t>Рішення 38 сесії Носівської міської ради від 18.08.2023 р. № 17/38/VIII</t>
  </si>
  <si>
    <t>Програма підтримки обдарованих дітей та молоді Носівської міської територіальної громади на 2024 рік</t>
  </si>
  <si>
    <t>0991</t>
  </si>
  <si>
    <t>Рішення 38 сесії Носівської міської ради від 18.08.2023 р. № 16/38/VIII</t>
  </si>
  <si>
    <t xml:space="preserve">Програма національно-
патріотичного виховання 
на 2024-2027 роки
</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</si>
  <si>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</si>
  <si>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</si>
  <si>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</si>
  <si>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Податок на прибуток підприємств</t>
  </si>
  <si>
    <t>Податок на прибуток підприємств та фінансових установ комунальної власності</t>
  </si>
  <si>
    <t>Доходи від власності та підприємницької діяльності</t>
  </si>
  <si>
    <t>Адміністративні штрафи та інші санкції</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</si>
  <si>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</si>
  <si>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</si>
  <si>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3719770                     2550800000</t>
  </si>
  <si>
    <t>Інші субвенції з місцевого бюджету/Бюджет Кіптівської сільської територіальної громади (код бюджету 2550300000)</t>
  </si>
  <si>
    <t>3719770</t>
  </si>
  <si>
    <t>9770</t>
  </si>
  <si>
    <t>Рішення 47 сесії Носівської міської ради від 17.05.2024 № 19/47/VIII</t>
  </si>
  <si>
    <t>Рішення 47 сесії Носівської міської ради від 17.05.2024 № 18/47/VIII</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</si>
  <si>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</si>
  <si>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 xml:space="preserve">Програма безоплатного забезпечення лікарськими засобами окремих груп  населення Носівської міської територіальної громади за категоріями захворювання  на 2024 рік
</t>
  </si>
  <si>
    <t>Податок на доходи фізичних осіб у вигляді мінімального податкового зобов`язання, що підлягає сплаті фізичними особами</t>
  </si>
  <si>
    <t>Транспортний податок з юридичних осіб</t>
  </si>
  <si>
    <t>Субвенція з місцевого бюджету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і - 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</si>
  <si>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0813221</t>
  </si>
  <si>
    <t>3221</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</si>
  <si>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</si>
  <si>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3719770                     2510000000</t>
  </si>
  <si>
    <t>Програма компенсації вартості пільгових перевезень окремих категорій громадян на залізничному транспорті приміського сполучення на 2024 рік</t>
  </si>
  <si>
    <t xml:space="preserve">Рішення 50 сесії Носівської міської ради від 12.07.2024 № 30/50/VIII </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</si>
  <si>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</si>
  <si>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Забезпечення державної безпеки на території Носівської міської територіальної громади та матеріально-технічного забезпечення Управління Служби безпеки України в Чернігівській області (Ніжинського міжрайонного відділу) на 2024-2025 роки</t>
  </si>
  <si>
    <t>Програма  забезпечення пожежної безпеки на території  Носівської територіальної громади  на 2024-2026 роки</t>
  </si>
  <si>
    <t>Рішення 38 сесії Носівської міської ради від 18.08.2023 № 14/38/VIII, зі змінами від 13.09.2024</t>
  </si>
  <si>
    <t>0611061</t>
  </si>
  <si>
    <t>1061</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</si>
  <si>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</si>
  <si>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</si>
  <si>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</si>
  <si>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</si>
  <si>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</si>
  <si>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</si>
  <si>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</si>
  <si>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</si>
  <si>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</si>
  <si>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</si>
  <si>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Субвенція з державного бюджету місцевим бюджетам на забезпечення харчуванням учнів початкових класів закладів загальної середньої освіти</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</si>
  <si>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</si>
  <si>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</si>
  <si>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</si>
  <si>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</si>
  <si>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Субвенція з державного бюджету місцевим бюджетам на забезпечення харчуванням учнів початкових класів закладів загальної середньої освіти </t>
  </si>
  <si>
    <t>Субвенція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</si>
  <si>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0611241</t>
  </si>
  <si>
    <t>1241</t>
  </si>
  <si>
    <t>0611242</t>
  </si>
  <si>
    <t>1242</t>
  </si>
  <si>
    <t>Виконання заходів щодо придбання обладнання, створення та модернізації (проведення реконструкції та капітального ремонту) їдалень (харчоблоків) закладів загальної середньої освіти за рахунок субвенції з державного бюджету місцевим бюджетам</t>
  </si>
  <si>
    <t>Співфінансування заходів, що реалізуються за рахунок субвенції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</si>
  <si>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r>
      <t>Обласний бюджет Чернігівської області</t>
    </r>
    <r>
      <rPr>
        <i/>
        <sz val="11"/>
        <color rgb="FF000000"/>
        <rFont val="Times New Roman"/>
        <family val="1"/>
        <charset val="204"/>
      </rPr>
      <t xml:space="preserve"> (на реалізацію спільного з Всесвітньою продовольчою програмою ООН проєкту часткового забезпечення витрат для організації гарячого харчування учнів 1-4 класів протягом 2023/24 навчального року)</t>
    </r>
    <r>
      <rPr>
        <sz val="11"/>
        <color rgb="FF000000"/>
        <rFont val="Times New Roman"/>
        <family val="1"/>
        <charset val="204"/>
      </rPr>
      <t xml:space="preserve"> </t>
    </r>
  </si>
  <si>
    <t>Фінансування за активними операціями</t>
  </si>
  <si>
    <t>Зміни обсягів бюджетних коштів</t>
  </si>
  <si>
    <t xml:space="preserve">Рішення сесії Носівської міської ради від 13.09.2024 № 65/52/VIII, зі змінами </t>
  </si>
  <si>
    <t>Програма  «Профілактика  правопорушень  на 2024 рік»</t>
  </si>
  <si>
    <t>Рішення 43 сесії Носівської міської ради від 19.01.2024  № 1/43/VIII</t>
  </si>
  <si>
    <t>1017330</t>
  </si>
  <si>
    <t>7330</t>
  </si>
  <si>
    <t>Будівництво інших об`єктів комунальної власності</t>
  </si>
  <si>
    <t>Інші субвенції з місцевого бюджету (на пільгове медичне обслуговування осіб, які постраждали внаслідок Чорнобильської катастрофи - 24300 грн., на виконання доручень виборців депутатами обласної ради - 168200 грн.)</t>
  </si>
  <si>
    <t>Рішення 39 сесії Носівської міської ради від 15.09.2023 р. № 7/39/VIII, зі змінами</t>
  </si>
  <si>
    <t xml:space="preserve">до рішення   сесії  міської  ради  8 скликання  від 20 грудня 2024 року №   /     /VIII "Про внесення змін до рішення 42 сесії міської ради восьмого скликання  від 15 грудня 2023 року "Про бюджет Носівської міської територіальної громади на 2024 рік" (код бюджету 2550800000) </t>
  </si>
  <si>
    <t>до рішення    сесії міської ради  8 скликання від 20 грудня  2024 року №   /     /VIII "Про внесення змін до рішення 42 сесії міської ради восьмого скликання  від 15 грудня 2023 року "Про бюджет Носівської міської територіальної громади на 2024 рік" (код бюджету 2550800000)</t>
  </si>
  <si>
    <t xml:space="preserve">до рішення    сесії міської ради  8 скликання від 20  грудня 2024 року №   /     /VIII "Про внесення змін до рішення 42 сесії міської ради восьмого скликання  від 15 грудня 2023 року "Про бюджет Носівської міської територіальної громади на 2024 рік" (код бюджету 2550800000) </t>
  </si>
  <si>
    <t xml:space="preserve">до рішення    сесії міської ради  8 скликання від 20 грудня 2024 року №   /     /VIII "Про внесення змін до рішення 42 сесії міської ради восьмого скликання  від 15 грудня 2023 року "Про бюджет Носівської міської територіальної громади на 2024 рік" (код бюджету 2550800000) </t>
  </si>
  <si>
    <t xml:space="preserve">до рішення     сесії міської ради  8 скликання від 20 грудня 2024 року №   /     /VIII "Про внесення змін до рішення 42 сесії міської ради восьмого скликання  від 15 грудня 2023 року "Про бюджет Носівської міської територіальної громади на 2024 рік" (код бюджету 2550800000) </t>
  </si>
  <si>
    <t xml:space="preserve">до рішення   сесії міської ради 8 скликання від 20 грудня 2024 року №   /     /VIII "Про внесення змін до рішення 42 сесії міської ради восьмого скликання  від 15 грудня 2023 року "Про бюджет Носівської міської територіальної громади на 2024 рік" (код бюджету 2550800000) </t>
  </si>
  <si>
    <t xml:space="preserve">до рішення    сесії міської ради  8 скликання від 20 грудня 2024 року №   /     /VIII "Про внесення змін до рішення 42 сесії міської ради восьмого скликання  від 15 грудня 2023 року "Про бюджет Носівської міської територіальної громади на 2024 рік" (код бюджету 2550800000)                                                                                                                                                                                                                                                                                                                                                                                                         </t>
  </si>
  <si>
    <t>Рішення 50 сесії Носівської міської ради від 12.07.2024 р. № 27/50/VIII</t>
  </si>
  <si>
    <t xml:space="preserve">Програма інфекційного контролю та дотримання заходів із запобігання інфекціям, пов`язаним з наданням первинної медичної допомоги на 2023-2025 роки
</t>
  </si>
  <si>
    <t>Рішення 31 сесії Носівської міської ради від 20.01.2023 р. № 13/31/VIII</t>
  </si>
  <si>
    <t>0113112</t>
  </si>
  <si>
    <t>Відділ  соціального захисту населення та охорони здоров`я  Носівської міської ради</t>
  </si>
  <si>
    <t>3719580</t>
  </si>
  <si>
    <t>9580</t>
  </si>
  <si>
    <t>Субвенція з місцевого бюджету на проектування, відновлення. будівництво, модернізацію, облаштування, ремонт об'єктів будівництва громадського призначення, соціальної сфери, культурної спадщини, житлово-комунального господарства, інших об'єктів, що мають вплив на життєдіяльність населення, за рахунок відповідної субвенції з державного бюджету</t>
  </si>
  <si>
    <t>Виготовлення проєктно-кошторисної документації та проходження її експертизи на будівництво захисної споруди цивільного захисту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</si>
</sst>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60" x14ac:knownFonts="1">
    <font>
      <sz val="10"/>
      <color theme="1"/>
      <name val="Calibri"/>
      <family val="2"/>
      <charset val="204"/>
      <scheme val="minor"/>
    </font>
    <font>
      <sz val="10"/>
      <color theme="1"/>
      <name val="Calibri"/>
      <family val="2"/>
      <charset val="204"/>
      <scheme val="minor"/>
    </font>
    <font>
      <sz val="10"/>
      <name val="Helv"/>
      <charset val="204"/>
    </font>
    <font>
      <sz val="10"/>
      <name val="Times New Roman"/>
      <family val="1"/>
      <charset val="204"/>
    </font>
    <font>
      <sz val="12"/>
      <name val="Times New Roman"/>
      <family val="1"/>
      <charset val="204"/>
    </font>
    <font>
      <sz val="14"/>
      <name val="Times New Roman"/>
      <family val="1"/>
      <charset val="204"/>
    </font>
    <font>
      <sz val="11"/>
      <name val="Times New Roman"/>
      <family val="1"/>
      <charset val="204"/>
    </font>
    <font>
      <sz val="11"/>
      <color theme="1"/>
      <name val="Calibri"/>
      <family val="2"/>
      <charset val="204"/>
      <scheme val="minor"/>
    </font>
    <font>
      <b/>
      <sz val="12"/>
      <color theme="1"/>
      <name val="Calibri"/>
      <family val="2"/>
      <charset val="204"/>
      <scheme val="minor"/>
    </font>
    <font>
      <b/>
      <sz val="12"/>
      <name val="Times New Roman"/>
      <family val="1"/>
      <charset val="204"/>
    </font>
    <font>
      <sz val="10"/>
      <name val="Arial"/>
      <family val="2"/>
      <charset val="204"/>
    </font>
    <font>
      <sz val="9"/>
      <name val="Times New Roman"/>
      <family val="1"/>
      <charset val="204"/>
    </font>
    <font>
      <b/>
      <sz val="14"/>
      <name val="Times New Roman"/>
      <family val="1"/>
      <charset val="204"/>
    </font>
    <font>
      <b/>
      <i/>
      <sz val="14"/>
      <name val="Times New Roman"/>
      <family val="1"/>
      <charset val="204"/>
    </font>
    <font>
      <b/>
      <sz val="16"/>
      <name val="Times New Roman"/>
      <family val="1"/>
      <charset val="204"/>
    </font>
    <font>
      <sz val="10"/>
      <color indexed="8"/>
      <name val="Arial"/>
      <family val="2"/>
      <charset val="204"/>
    </font>
    <font>
      <sz val="12"/>
      <color theme="1"/>
      <name val="Times New Roman"/>
      <family val="1"/>
      <charset val="204"/>
    </font>
    <font>
      <b/>
      <sz val="12"/>
      <color theme="1"/>
      <name val="Times New Roman"/>
      <family val="1"/>
      <charset val="204"/>
    </font>
    <font>
      <b/>
      <sz val="14"/>
      <color theme="1"/>
      <name val="Calibri"/>
      <family val="2"/>
      <charset val="204"/>
      <scheme val="minor"/>
    </font>
    <font>
      <sz val="10"/>
      <name val="Arial Cyr"/>
      <charset val="204"/>
    </font>
    <font>
      <b/>
      <i/>
      <sz val="12"/>
      <name val="Times New Roman"/>
      <family val="1"/>
      <charset val="204"/>
    </font>
    <font>
      <sz val="8"/>
      <name val="Times New Roman"/>
      <family val="1"/>
      <charset val="204"/>
    </font>
    <font>
      <sz val="12"/>
      <color rgb="FF000000"/>
      <name val="Times New Roman"/>
      <family val="1"/>
      <charset val="204"/>
    </font>
    <font>
      <b/>
      <sz val="8"/>
      <name val="Times New Roman"/>
      <family val="1"/>
      <charset val="204"/>
    </font>
    <font>
      <b/>
      <i/>
      <sz val="16"/>
      <name val="Times New Roman"/>
      <family val="1"/>
      <charset val="204"/>
    </font>
    <font>
      <b/>
      <sz val="12"/>
      <name val="Arial Cyr"/>
      <charset val="204"/>
    </font>
    <font>
      <i/>
      <sz val="10"/>
      <name val="Times New Roman"/>
      <family val="1"/>
      <charset val="204"/>
    </font>
    <font>
      <i/>
      <sz val="16"/>
      <name val="Times New Roman"/>
      <family val="1"/>
      <charset val="204"/>
    </font>
    <font>
      <b/>
      <sz val="16"/>
      <name val="Times New Roman Cyr"/>
      <charset val="204"/>
    </font>
    <font>
      <b/>
      <i/>
      <sz val="8"/>
      <name val="Times New Roman"/>
      <family val="1"/>
      <charset val="204"/>
    </font>
    <font>
      <b/>
      <sz val="12"/>
      <color theme="1"/>
      <name val="Arial"/>
      <family val="2"/>
      <charset val="204"/>
    </font>
    <font>
      <sz val="9"/>
      <color theme="1"/>
      <name val="Times New Roman"/>
      <family val="1"/>
      <charset val="204"/>
    </font>
    <font>
      <b/>
      <sz val="14"/>
      <color theme="1"/>
      <name val="Times New Roman"/>
      <family val="1"/>
      <charset val="204"/>
    </font>
    <font>
      <sz val="11"/>
      <color theme="1"/>
      <name val="Times New Roman"/>
      <family val="1"/>
      <charset val="204"/>
    </font>
    <font>
      <sz val="10"/>
      <color theme="1"/>
      <name val="Times New Roman"/>
      <family val="1"/>
      <charset val="204"/>
    </font>
    <font>
      <b/>
      <sz val="14"/>
      <color rgb="FF000000"/>
      <name val="Times New Roman"/>
      <family val="1"/>
      <charset val="204"/>
    </font>
    <font>
      <sz val="14"/>
      <color rgb="FF000000"/>
      <name val="Times New Roman"/>
      <family val="1"/>
      <charset val="204"/>
    </font>
    <font>
      <sz val="14"/>
      <color theme="1"/>
      <name val="Calibri"/>
      <family val="2"/>
      <charset val="204"/>
      <scheme val="minor"/>
    </font>
    <font>
      <b/>
      <sz val="12"/>
      <color rgb="FF000000"/>
      <name val="Times New Roman"/>
      <family val="1"/>
      <charset val="204"/>
    </font>
    <font>
      <sz val="8"/>
      <color rgb="FF000000"/>
      <name val="Times New Roman"/>
      <family val="1"/>
      <charset val="204"/>
    </font>
    <font>
      <sz val="11"/>
      <color rgb="FF000000"/>
      <name val="Times New Roman"/>
      <family val="1"/>
      <charset val="204"/>
    </font>
    <font>
      <sz val="9"/>
      <color rgb="FF000000"/>
      <name val="Times New Roman"/>
      <family val="1"/>
      <charset val="204"/>
    </font>
    <font>
      <b/>
      <sz val="11"/>
      <color theme="1"/>
      <name val="Times New Roman"/>
      <family val="1"/>
      <charset val="204"/>
    </font>
    <font>
      <b/>
      <sz val="10"/>
      <color theme="1"/>
      <name val="Times New Roman"/>
      <family val="1"/>
      <charset val="204"/>
    </font>
    <font>
      <b/>
      <sz val="11"/>
      <color rgb="FF000000"/>
      <name val="Times New Roman"/>
      <family val="1"/>
      <charset val="204"/>
    </font>
    <font>
      <sz val="10"/>
      <color rgb="FF000000"/>
      <name val="Times New Roman"/>
      <family val="1"/>
      <charset val="204"/>
    </font>
    <font>
      <b/>
      <sz val="10"/>
      <name val="Times New Roman"/>
      <family val="1"/>
      <charset val="204"/>
    </font>
    <font>
      <b/>
      <i/>
      <sz val="14"/>
      <color indexed="8"/>
      <name val="Times New Roman"/>
      <family val="1"/>
      <charset val="204"/>
    </font>
    <font>
      <sz val="12"/>
      <color theme="1"/>
      <name val="Calibri"/>
      <family val="2"/>
      <charset val="204"/>
      <scheme val="minor"/>
    </font>
    <font>
      <b/>
      <sz val="18"/>
      <name val="Times New Roman"/>
      <family val="1"/>
      <charset val="204"/>
    </font>
    <font>
      <sz val="8"/>
      <color theme="1"/>
      <name val="Times New Roman"/>
      <family val="1"/>
      <charset val="204"/>
    </font>
    <font>
      <b/>
      <sz val="11"/>
      <color indexed="8"/>
      <name val="Times New Roman"/>
      <family val="1"/>
      <charset val="204"/>
    </font>
    <font>
      <sz val="8"/>
      <color indexed="8"/>
      <name val="Times New Roman"/>
      <family val="1"/>
      <charset val="204"/>
    </font>
    <font>
      <sz val="14"/>
      <color theme="1"/>
      <name val="Times New Roman"/>
      <family val="1"/>
      <charset val="204"/>
    </font>
    <font>
      <sz val="12"/>
      <color indexed="8"/>
      <name val="Times New Roman"/>
      <family val="1"/>
      <charset val="204"/>
    </font>
    <font>
      <b/>
      <sz val="12"/>
      <color indexed="8"/>
      <name val="Times New Roman"/>
      <family val="1"/>
      <charset val="204"/>
    </font>
    <font>
      <sz val="11"/>
      <color indexed="8"/>
      <name val="Times New Roman"/>
      <family val="1"/>
      <charset val="204"/>
    </font>
    <font>
      <sz val="7"/>
      <color theme="1"/>
      <name val="Times New Roman"/>
      <family val="1"/>
      <charset val="204"/>
    </font>
    <font>
      <b/>
      <sz val="10"/>
      <color theme="1"/>
      <name val="Calibri"/>
      <family val="2"/>
      <charset val="204"/>
      <scheme val="minor"/>
    </font>
    <font>
      <i/>
      <sz val="11"/>
      <color rgb="FF000000"/>
      <name val="Times New Roman"/>
      <family val="1"/>
      <charset val="204"/>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indexed="9"/>
        <bgColor indexed="64"/>
      </patternFill>
    </fill>
    <fill>
      <patternFill patternType="solid">
        <fgColor theme="0" tint="-4.9989318521683403E-2"/>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4">
    <xf numFmtId="0" fontId="0" fillId="0" borderId="0"/>
    <xf numFmtId="0" fontId="3" fillId="0" borderId="0"/>
    <xf numFmtId="0" fontId="7" fillId="0" borderId="0"/>
    <xf numFmtId="0" fontId="10" fillId="0" borderId="0"/>
    <xf numFmtId="0" fontId="15" fillId="0" borderId="0">
      <alignment vertical="top"/>
    </xf>
    <xf numFmtId="0" fontId="19" fillId="0" borderId="0"/>
    <xf numFmtId="0" fontId="1" fillId="0" borderId="0"/>
    <xf numFmtId="0" fontId="7" fillId="0" borderId="0"/>
    <xf numFmtId="0" fontId="2" fillId="0" borderId="0"/>
    <xf numFmtId="0" fontId="1" fillId="0" borderId="0"/>
    <xf numFmtId="0" fontId="7" fillId="0" borderId="0"/>
    <xf numFmtId="0" fontId="7" fillId="0" borderId="0"/>
    <xf numFmtId="0" fontId="7" fillId="0" borderId="0"/>
    <xf numFmtId="0" fontId="7" fillId="0" borderId="0"/>
  </cellStyleXfs>
  <cellXfs count="382">
    <xf numFmtId="0" fontId="0" fillId="0" borderId="0" xfId="0"/>
    <xf numFmtId="0" fontId="3" fillId="0" borderId="0" xfId="8" applyNumberFormat="1" applyFont="1" applyFill="1" applyBorder="1" applyAlignment="1" applyProtection="1">
      <alignment vertical="top"/>
    </xf>
    <xf numFmtId="0" fontId="3" fillId="0" borderId="0" xfId="8" applyNumberFormat="1" applyFont="1" applyFill="1" applyBorder="1" applyAlignment="1" applyProtection="1">
      <alignment horizontal="center" vertical="top"/>
    </xf>
    <xf numFmtId="0" fontId="4" fillId="0" borderId="0" xfId="8" applyNumberFormat="1" applyFont="1" applyFill="1" applyBorder="1" applyAlignment="1" applyProtection="1">
      <alignment vertical="top"/>
    </xf>
    <xf numFmtId="0" fontId="4" fillId="0" borderId="0" xfId="8" applyFont="1" applyAlignment="1">
      <alignment horizontal="center"/>
    </xf>
    <xf numFmtId="0" fontId="24" fillId="0" borderId="0" xfId="8" applyNumberFormat="1" applyFont="1" applyFill="1" applyBorder="1" applyAlignment="1" applyProtection="1">
      <alignment vertical="top"/>
    </xf>
    <xf numFmtId="164" fontId="24" fillId="0" borderId="0" xfId="8" applyNumberFormat="1" applyFont="1"/>
    <xf numFmtId="0" fontId="14" fillId="0" borderId="0" xfId="8" applyNumberFormat="1" applyFont="1" applyFill="1" applyBorder="1" applyAlignment="1" applyProtection="1">
      <alignment vertical="center"/>
    </xf>
    <xf numFmtId="0" fontId="3" fillId="0" borderId="1" xfId="8" applyNumberFormat="1" applyFont="1" applyFill="1" applyBorder="1" applyAlignment="1" applyProtection="1">
      <alignment vertical="top"/>
    </xf>
    <xf numFmtId="0" fontId="13" fillId="0" borderId="0" xfId="8" applyNumberFormat="1" applyFont="1" applyFill="1" applyBorder="1" applyAlignment="1" applyProtection="1">
      <alignment vertical="top"/>
    </xf>
    <xf numFmtId="0" fontId="12" fillId="2" borderId="1" xfId="8" applyNumberFormat="1" applyFont="1" applyFill="1" applyBorder="1" applyAlignment="1" applyProtection="1">
      <alignment horizontal="center" vertical="center"/>
    </xf>
    <xf numFmtId="0" fontId="9" fillId="2" borderId="1" xfId="8" applyNumberFormat="1" applyFont="1" applyFill="1" applyBorder="1" applyAlignment="1" applyProtection="1">
      <alignment horizontal="center" vertical="center"/>
    </xf>
    <xf numFmtId="0" fontId="26" fillId="0" borderId="0" xfId="8" applyNumberFormat="1" applyFont="1" applyFill="1" applyBorder="1" applyAlignment="1" applyProtection="1">
      <alignment vertical="top"/>
    </xf>
    <xf numFmtId="0" fontId="5" fillId="0" borderId="0" xfId="8" applyNumberFormat="1" applyFont="1" applyFill="1" applyBorder="1" applyAlignment="1" applyProtection="1">
      <alignment vertical="top"/>
    </xf>
    <xf numFmtId="0" fontId="21" fillId="0" borderId="1" xfId="8" applyNumberFormat="1" applyFont="1" applyFill="1" applyBorder="1" applyAlignment="1" applyProtection="1">
      <alignment horizontal="center"/>
    </xf>
    <xf numFmtId="0" fontId="21" fillId="0" borderId="1" xfId="8" applyNumberFormat="1" applyFont="1" applyFill="1" applyBorder="1" applyAlignment="1" applyProtection="1">
      <alignment horizontal="center" vertical="top"/>
    </xf>
    <xf numFmtId="0" fontId="21" fillId="0" borderId="1" xfId="8" applyNumberFormat="1" applyFont="1" applyFill="1" applyBorder="1" applyAlignment="1" applyProtection="1">
      <alignment horizontal="center" wrapText="1"/>
    </xf>
    <xf numFmtId="0" fontId="21" fillId="0" borderId="1" xfId="8" applyNumberFormat="1" applyFont="1" applyFill="1" applyBorder="1" applyAlignment="1" applyProtection="1">
      <alignment horizontal="center" vertical="center" wrapText="1"/>
    </xf>
    <xf numFmtId="49" fontId="23" fillId="0" borderId="1" xfId="8" applyNumberFormat="1" applyFont="1" applyFill="1" applyBorder="1" applyAlignment="1" applyProtection="1">
      <alignment horizontal="center" vertical="center" wrapText="1"/>
    </xf>
    <xf numFmtId="0" fontId="11" fillId="0" borderId="0" xfId="8" applyNumberFormat="1" applyFont="1" applyFill="1" applyBorder="1" applyAlignment="1" applyProtection="1">
      <alignment vertical="top"/>
    </xf>
    <xf numFmtId="0" fontId="27" fillId="0" borderId="0" xfId="8" applyNumberFormat="1" applyFont="1" applyFill="1" applyBorder="1" applyAlignment="1" applyProtection="1">
      <alignment vertical="top"/>
    </xf>
    <xf numFmtId="0" fontId="3" fillId="0" borderId="0" xfId="8" applyNumberFormat="1" applyFont="1" applyFill="1" applyBorder="1" applyAlignment="1" applyProtection="1">
      <alignment vertical="center"/>
    </xf>
    <xf numFmtId="2" fontId="4" fillId="3" borderId="1" xfId="1" quotePrefix="1" applyNumberFormat="1" applyFont="1" applyFill="1" applyBorder="1" applyAlignment="1">
      <alignment vertical="center" wrapText="1"/>
    </xf>
    <xf numFmtId="49" fontId="25" fillId="3" borderId="1" xfId="5" quotePrefix="1" applyNumberFormat="1" applyFont="1" applyFill="1" applyBorder="1" applyAlignment="1">
      <alignment horizontal="center" vertical="center" wrapText="1"/>
    </xf>
    <xf numFmtId="49" fontId="25" fillId="3" borderId="1" xfId="5" applyNumberFormat="1" applyFont="1" applyFill="1" applyBorder="1" applyAlignment="1">
      <alignment horizontal="center" vertical="center" wrapText="1"/>
    </xf>
    <xf numFmtId="2" fontId="4" fillId="3" borderId="1" xfId="5" quotePrefix="1" applyNumberFormat="1" applyFont="1" applyFill="1" applyBorder="1" applyAlignment="1">
      <alignment vertical="center" wrapText="1"/>
    </xf>
    <xf numFmtId="0" fontId="4" fillId="3" borderId="1" xfId="8" applyNumberFormat="1" applyFont="1" applyFill="1" applyBorder="1" applyAlignment="1" applyProtection="1">
      <alignment horizontal="center" vertical="center"/>
    </xf>
    <xf numFmtId="0" fontId="5" fillId="3" borderId="1" xfId="8" applyNumberFormat="1" applyFont="1" applyFill="1" applyBorder="1" applyAlignment="1" applyProtection="1">
      <alignment vertical="top" wrapText="1"/>
    </xf>
    <xf numFmtId="0" fontId="4" fillId="3" borderId="1" xfId="8" applyNumberFormat="1" applyFont="1" applyFill="1" applyBorder="1" applyAlignment="1" applyProtection="1">
      <alignment horizontal="center" vertical="center" wrapText="1"/>
    </xf>
    <xf numFmtId="0" fontId="5" fillId="3" borderId="1" xfId="1" applyFont="1" applyFill="1" applyBorder="1" applyAlignment="1">
      <alignment horizontal="left" vertical="top" wrapText="1"/>
    </xf>
    <xf numFmtId="0" fontId="3" fillId="3" borderId="1" xfId="8" applyNumberFormat="1" applyFont="1" applyFill="1" applyBorder="1" applyAlignment="1" applyProtection="1">
      <alignment horizontal="center" vertical="center"/>
    </xf>
    <xf numFmtId="0" fontId="12" fillId="2" borderId="1" xfId="8" applyFont="1" applyFill="1" applyBorder="1" applyAlignment="1">
      <alignment horizontal="left" vertical="center" wrapText="1"/>
    </xf>
    <xf numFmtId="0" fontId="13" fillId="2" borderId="1" xfId="8" applyNumberFormat="1" applyFont="1" applyFill="1" applyBorder="1" applyAlignment="1" applyProtection="1">
      <alignment vertical="top"/>
    </xf>
    <xf numFmtId="0" fontId="4" fillId="2" borderId="1" xfId="8" applyNumberFormat="1" applyFont="1" applyFill="1" applyBorder="1" applyAlignment="1" applyProtection="1">
      <alignment horizontal="center" vertical="center"/>
    </xf>
    <xf numFmtId="0" fontId="4" fillId="2" borderId="1" xfId="8" applyNumberFormat="1" applyFont="1" applyFill="1" applyBorder="1" applyAlignment="1" applyProtection="1">
      <alignment horizontal="center" vertical="center" wrapText="1"/>
    </xf>
    <xf numFmtId="0" fontId="9" fillId="2" borderId="1" xfId="8" applyNumberFormat="1" applyFont="1" applyFill="1" applyBorder="1" applyAlignment="1" applyProtection="1">
      <alignment horizontal="center" vertical="center" wrapText="1"/>
    </xf>
    <xf numFmtId="0" fontId="18" fillId="2" borderId="1" xfId="0" quotePrefix="1" applyFont="1" applyFill="1" applyBorder="1" applyAlignment="1">
      <alignment horizontal="center" vertical="center" wrapText="1"/>
    </xf>
    <xf numFmtId="0" fontId="18" fillId="2" borderId="1" xfId="0" applyFont="1" applyFill="1" applyBorder="1" applyAlignment="1">
      <alignment horizontal="center" vertical="center" wrapText="1"/>
    </xf>
    <xf numFmtId="2" fontId="18" fillId="2" borderId="1" xfId="0" applyNumberFormat="1" applyFont="1" applyFill="1" applyBorder="1" applyAlignment="1">
      <alignment horizontal="center" vertical="center" wrapText="1"/>
    </xf>
    <xf numFmtId="0" fontId="13" fillId="2" borderId="1" xfId="8" applyNumberFormat="1" applyFont="1" applyFill="1" applyBorder="1" applyAlignment="1" applyProtection="1">
      <alignment vertical="top" wrapText="1"/>
    </xf>
    <xf numFmtId="49" fontId="12" fillId="2" borderId="1" xfId="5" quotePrefix="1" applyNumberFormat="1" applyFont="1" applyFill="1" applyBorder="1" applyAlignment="1">
      <alignment horizontal="center" vertical="center" wrapText="1"/>
    </xf>
    <xf numFmtId="49" fontId="13" fillId="2" borderId="1" xfId="5" applyNumberFormat="1" applyFont="1" applyFill="1" applyBorder="1" applyAlignment="1">
      <alignment horizontal="center" vertical="center" wrapText="1"/>
    </xf>
    <xf numFmtId="49" fontId="13" fillId="2" borderId="1" xfId="5" quotePrefix="1" applyNumberFormat="1" applyFont="1" applyFill="1" applyBorder="1" applyAlignment="1">
      <alignment horizontal="center" vertical="center" wrapText="1"/>
    </xf>
    <xf numFmtId="2" fontId="12" fillId="2" borderId="1" xfId="5" quotePrefix="1" applyNumberFormat="1" applyFont="1" applyFill="1" applyBorder="1" applyAlignment="1">
      <alignment vertical="center" wrapText="1"/>
    </xf>
    <xf numFmtId="0" fontId="29" fillId="2" borderId="1" xfId="8" applyNumberFormat="1" applyFont="1" applyFill="1" applyBorder="1" applyAlignment="1" applyProtection="1">
      <alignment horizontal="center" vertical="center"/>
    </xf>
    <xf numFmtId="49" fontId="12" fillId="2" borderId="1" xfId="8" applyNumberFormat="1" applyFont="1" applyFill="1" applyBorder="1" applyAlignment="1" applyProtection="1">
      <alignment horizontal="center" vertical="center"/>
    </xf>
    <xf numFmtId="0" fontId="13" fillId="2" borderId="1" xfId="8" applyNumberFormat="1" applyFont="1" applyFill="1" applyBorder="1" applyAlignment="1" applyProtection="1">
      <alignment horizontal="center" vertical="center" wrapText="1"/>
    </xf>
    <xf numFmtId="0" fontId="5" fillId="2" borderId="1" xfId="1" applyFont="1" applyFill="1" applyBorder="1" applyAlignment="1">
      <alignment horizontal="left" vertical="top" wrapText="1"/>
    </xf>
    <xf numFmtId="0" fontId="4" fillId="2" borderId="1" xfId="1" applyFont="1" applyFill="1" applyBorder="1" applyAlignment="1">
      <alignment horizontal="center" vertical="center"/>
    </xf>
    <xf numFmtId="0" fontId="9" fillId="2" borderId="1" xfId="1" applyFont="1" applyFill="1" applyBorder="1" applyAlignment="1">
      <alignment horizontal="center" vertical="center" wrapText="1"/>
    </xf>
    <xf numFmtId="0" fontId="5" fillId="2" borderId="1" xfId="8" applyNumberFormat="1" applyFont="1" applyFill="1" applyBorder="1" applyAlignment="1" applyProtection="1">
      <alignment vertical="top" wrapText="1"/>
    </xf>
    <xf numFmtId="0" fontId="0" fillId="0" borderId="0" xfId="0"/>
    <xf numFmtId="0" fontId="3" fillId="0" borderId="0" xfId="8" applyNumberFormat="1" applyFont="1" applyFill="1" applyBorder="1" applyAlignment="1" applyProtection="1">
      <alignment horizontal="left"/>
    </xf>
    <xf numFmtId="0" fontId="5" fillId="3" borderId="1" xfId="8" applyNumberFormat="1" applyFont="1" applyFill="1" applyBorder="1" applyAlignment="1" applyProtection="1">
      <alignment vertical="center" wrapText="1"/>
    </xf>
    <xf numFmtId="0" fontId="3" fillId="3" borderId="1" xfId="8" applyNumberFormat="1" applyFont="1" applyFill="1" applyBorder="1" applyAlignment="1" applyProtection="1">
      <alignment horizontal="center" vertical="center" wrapText="1"/>
    </xf>
    <xf numFmtId="0" fontId="0" fillId="0" borderId="0" xfId="0"/>
    <xf numFmtId="49" fontId="9" fillId="2" borderId="1" xfId="8" applyNumberFormat="1" applyFont="1" applyFill="1" applyBorder="1" applyAlignment="1" applyProtection="1">
      <alignment horizontal="center" vertical="center"/>
    </xf>
    <xf numFmtId="0" fontId="20" fillId="2" borderId="1" xfId="8" applyNumberFormat="1" applyFont="1" applyFill="1" applyBorder="1" applyAlignment="1" applyProtection="1">
      <alignment horizontal="center" vertical="center" wrapText="1"/>
    </xf>
    <xf numFmtId="0" fontId="9" fillId="2" borderId="1" xfId="8" applyFont="1" applyFill="1" applyBorder="1" applyAlignment="1">
      <alignment horizontal="left" vertical="center" wrapText="1"/>
    </xf>
    <xf numFmtId="0" fontId="20" fillId="2" borderId="1" xfId="8" applyNumberFormat="1" applyFont="1" applyFill="1" applyBorder="1" applyAlignment="1" applyProtection="1">
      <alignment vertical="top"/>
    </xf>
    <xf numFmtId="0" fontId="8" fillId="2" borderId="1" xfId="0" quotePrefix="1" applyFont="1" applyFill="1" applyBorder="1" applyAlignment="1">
      <alignment horizontal="center" vertical="center" wrapText="1"/>
    </xf>
    <xf numFmtId="0" fontId="8" fillId="2" borderId="1"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0" fontId="4" fillId="2" borderId="1" xfId="1" applyFont="1" applyFill="1" applyBorder="1" applyAlignment="1">
      <alignment horizontal="left" vertical="top" wrapText="1"/>
    </xf>
    <xf numFmtId="0" fontId="20" fillId="2" borderId="1" xfId="8" applyNumberFormat="1" applyFont="1" applyFill="1" applyBorder="1" applyAlignment="1" applyProtection="1">
      <alignment vertical="top" wrapText="1"/>
    </xf>
    <xf numFmtId="0" fontId="4" fillId="0" borderId="1" xfId="8" applyNumberFormat="1" applyFont="1" applyFill="1" applyBorder="1" applyAlignment="1" applyProtection="1">
      <alignment horizontal="center" vertical="center"/>
    </xf>
    <xf numFmtId="0" fontId="4" fillId="0" borderId="0" xfId="8" applyNumberFormat="1" applyFont="1" applyFill="1" applyBorder="1" applyAlignment="1" applyProtection="1">
      <alignment vertical="top" wrapText="1"/>
    </xf>
    <xf numFmtId="0" fontId="4" fillId="0" borderId="1" xfId="8" applyNumberFormat="1" applyFont="1" applyFill="1" applyBorder="1" applyAlignment="1" applyProtection="1">
      <alignment horizontal="center" vertical="center" wrapText="1"/>
    </xf>
    <xf numFmtId="2" fontId="32" fillId="2" borderId="1" xfId="0" quotePrefix="1" applyNumberFormat="1" applyFont="1" applyFill="1" applyBorder="1" applyAlignment="1">
      <alignment vertical="center" wrapText="1"/>
    </xf>
    <xf numFmtId="2" fontId="17" fillId="2" borderId="1" xfId="0" quotePrefix="1" applyNumberFormat="1" applyFont="1" applyFill="1" applyBorder="1" applyAlignment="1">
      <alignment vertical="center" wrapText="1"/>
    </xf>
    <xf numFmtId="0" fontId="5" fillId="3" borderId="1" xfId="1" applyFont="1" applyFill="1" applyBorder="1" applyAlignment="1">
      <alignment horizontal="left" vertical="center" wrapText="1"/>
    </xf>
    <xf numFmtId="0" fontId="11" fillId="3" borderId="1"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33" fillId="0" borderId="0" xfId="2" applyFont="1"/>
    <xf numFmtId="0" fontId="33" fillId="0" borderId="0" xfId="2" applyFont="1" applyAlignment="1">
      <alignment horizontal="right"/>
    </xf>
    <xf numFmtId="0" fontId="34" fillId="0" borderId="0" xfId="2" applyFont="1" applyAlignment="1">
      <alignment horizontal="right"/>
    </xf>
    <xf numFmtId="0" fontId="33" fillId="0" borderId="0" xfId="2" applyFont="1" applyAlignment="1">
      <alignment horizontal="right" wrapText="1"/>
    </xf>
    <xf numFmtId="0" fontId="22" fillId="0" borderId="0" xfId="2" applyFont="1" applyAlignment="1">
      <alignment vertical="center"/>
    </xf>
    <xf numFmtId="0" fontId="38" fillId="0" borderId="0" xfId="2" applyFont="1" applyAlignment="1">
      <alignment horizontal="left" vertical="center" indent="5"/>
    </xf>
    <xf numFmtId="0" fontId="39" fillId="0" borderId="1" xfId="2" applyFont="1" applyBorder="1" applyAlignment="1">
      <alignment horizontal="center" vertical="center" wrapText="1"/>
    </xf>
    <xf numFmtId="0" fontId="22" fillId="0" borderId="1" xfId="2" applyFont="1" applyBorder="1" applyAlignment="1">
      <alignment horizontal="center" vertical="center" wrapText="1"/>
    </xf>
    <xf numFmtId="0" fontId="38" fillId="4" borderId="1" xfId="2" applyFont="1" applyFill="1" applyBorder="1" applyAlignment="1">
      <alignment horizontal="center" vertical="center" wrapText="1"/>
    </xf>
    <xf numFmtId="0" fontId="41" fillId="0" borderId="1" xfId="2" applyFont="1" applyBorder="1" applyAlignment="1">
      <alignment horizontal="center" vertical="center" wrapText="1"/>
    </xf>
    <xf numFmtId="0" fontId="40" fillId="0" borderId="1" xfId="2" applyFont="1" applyBorder="1" applyAlignment="1">
      <alignment horizontal="center" vertical="center" wrapText="1"/>
    </xf>
    <xf numFmtId="0" fontId="36" fillId="0" borderId="1" xfId="2" applyFont="1" applyBorder="1" applyAlignment="1">
      <alignment horizontal="center" vertical="center" wrapText="1"/>
    </xf>
    <xf numFmtId="0" fontId="22" fillId="0" borderId="1" xfId="2" applyFont="1" applyBorder="1" applyAlignment="1">
      <alignment vertical="top" wrapText="1"/>
    </xf>
    <xf numFmtId="0" fontId="22" fillId="0" borderId="1" xfId="2" applyFont="1" applyBorder="1" applyAlignment="1">
      <alignment vertical="center" wrapText="1"/>
    </xf>
    <xf numFmtId="0" fontId="36" fillId="0" borderId="1" xfId="2" applyFont="1" applyBorder="1" applyAlignment="1">
      <alignment vertical="center" wrapText="1"/>
    </xf>
    <xf numFmtId="0" fontId="40" fillId="0" borderId="1" xfId="2" applyFont="1" applyBorder="1" applyAlignment="1">
      <alignment vertical="center" wrapText="1"/>
    </xf>
    <xf numFmtId="0" fontId="33" fillId="0" borderId="0" xfId="2" applyFont="1"/>
    <xf numFmtId="0" fontId="22" fillId="3" borderId="1" xfId="2" applyFont="1" applyFill="1" applyBorder="1" applyAlignment="1">
      <alignment horizontal="center" vertical="center" wrapText="1"/>
    </xf>
    <xf numFmtId="0" fontId="42" fillId="0" borderId="1" xfId="0" applyFont="1" applyBorder="1" applyAlignment="1">
      <alignment vertical="center"/>
    </xf>
    <xf numFmtId="0" fontId="0" fillId="0" borderId="0" xfId="0"/>
    <xf numFmtId="0" fontId="9" fillId="0" borderId="0" xfId="8" applyFont="1" applyAlignment="1">
      <alignment horizontal="left" vertical="center"/>
    </xf>
    <xf numFmtId="0" fontId="9" fillId="0" borderId="0" xfId="8" applyFont="1" applyAlignment="1">
      <alignment horizontal="center" vertical="center"/>
    </xf>
    <xf numFmtId="0" fontId="9" fillId="0" borderId="0" xfId="8" applyNumberFormat="1" applyFont="1" applyFill="1" applyBorder="1" applyAlignment="1" applyProtection="1">
      <alignment vertical="top" wrapText="1"/>
    </xf>
    <xf numFmtId="0" fontId="9" fillId="0" borderId="0" xfId="8" applyNumberFormat="1" applyFont="1" applyFill="1" applyBorder="1" applyAlignment="1" applyProtection="1">
      <alignment vertical="top"/>
    </xf>
    <xf numFmtId="0" fontId="0" fillId="0" borderId="0" xfId="0"/>
    <xf numFmtId="0" fontId="0" fillId="2" borderId="5" xfId="0" applyFill="1" applyBorder="1" applyAlignment="1">
      <alignment horizontal="center" vertical="center" wrapText="1"/>
    </xf>
    <xf numFmtId="0" fontId="17" fillId="3" borderId="1" xfId="0" quotePrefix="1" applyFont="1" applyFill="1" applyBorder="1" applyAlignment="1">
      <alignment horizontal="center" vertical="center" wrapText="1"/>
    </xf>
    <xf numFmtId="4" fontId="17" fillId="3" borderId="1" xfId="0" quotePrefix="1" applyNumberFormat="1" applyFont="1" applyFill="1" applyBorder="1" applyAlignment="1">
      <alignment horizontal="center" vertical="center" wrapText="1"/>
    </xf>
    <xf numFmtId="4" fontId="16" fillId="3" borderId="1" xfId="0" quotePrefix="1" applyNumberFormat="1" applyFont="1" applyFill="1" applyBorder="1" applyAlignment="1">
      <alignment vertical="center" wrapText="1"/>
    </xf>
    <xf numFmtId="0" fontId="9" fillId="3" borderId="1" xfId="8" applyNumberFormat="1" applyFont="1" applyFill="1" applyBorder="1" applyAlignment="1" applyProtection="1">
      <alignment horizontal="center" vertical="center"/>
    </xf>
    <xf numFmtId="0" fontId="5" fillId="3" borderId="1" xfId="12" applyFont="1" applyFill="1" applyBorder="1" applyAlignment="1">
      <alignment horizontal="left" vertical="center" wrapText="1"/>
    </xf>
    <xf numFmtId="49" fontId="9" fillId="3" borderId="1" xfId="5" quotePrefix="1" applyNumberFormat="1" applyFont="1" applyFill="1" applyBorder="1" applyAlignment="1">
      <alignment horizontal="center" vertical="center" wrapText="1"/>
    </xf>
    <xf numFmtId="0" fontId="5" fillId="3" borderId="1" xfId="12" applyFont="1" applyFill="1" applyBorder="1" applyAlignment="1">
      <alignment vertical="center" wrapText="1"/>
    </xf>
    <xf numFmtId="0" fontId="9" fillId="3" borderId="1" xfId="1" quotePrefix="1" applyFont="1" applyFill="1" applyBorder="1" applyAlignment="1">
      <alignment horizontal="center" vertical="center" wrapText="1"/>
    </xf>
    <xf numFmtId="2" fontId="9" fillId="3" borderId="1" xfId="1" quotePrefix="1" applyNumberFormat="1" applyFont="1" applyFill="1" applyBorder="1" applyAlignment="1">
      <alignment horizontal="center" vertical="center" wrapText="1"/>
    </xf>
    <xf numFmtId="0" fontId="11" fillId="3" borderId="1" xfId="8" applyNumberFormat="1" applyFont="1" applyFill="1" applyBorder="1" applyAlignment="1" applyProtection="1">
      <alignment horizontal="center" vertical="center" wrapText="1"/>
    </xf>
    <xf numFmtId="0" fontId="5" fillId="3" borderId="1" xfId="8" applyNumberFormat="1" applyFont="1" applyFill="1" applyBorder="1" applyAlignment="1" applyProtection="1">
      <alignment wrapText="1"/>
    </xf>
    <xf numFmtId="0" fontId="30" fillId="3" borderId="1" xfId="0" quotePrefix="1" applyFont="1" applyFill="1" applyBorder="1" applyAlignment="1">
      <alignment horizontal="center" vertical="center" wrapText="1"/>
    </xf>
    <xf numFmtId="4" fontId="30" fillId="3" borderId="1" xfId="0" quotePrefix="1" applyNumberFormat="1" applyFont="1" applyFill="1" applyBorder="1" applyAlignment="1">
      <alignment horizontal="center" vertical="center" wrapText="1"/>
    </xf>
    <xf numFmtId="2" fontId="16" fillId="3" borderId="1" xfId="0" quotePrefix="1" applyNumberFormat="1" applyFont="1" applyFill="1" applyBorder="1" applyAlignment="1">
      <alignment vertical="center" wrapText="1"/>
    </xf>
    <xf numFmtId="49" fontId="9" fillId="3" borderId="1" xfId="8" applyNumberFormat="1" applyFont="1" applyFill="1" applyBorder="1" applyAlignment="1" applyProtection="1">
      <alignment horizontal="center" vertical="center" wrapText="1"/>
    </xf>
    <xf numFmtId="1" fontId="9" fillId="3" borderId="1" xfId="8" applyNumberFormat="1" applyFont="1" applyFill="1" applyBorder="1" applyAlignment="1" applyProtection="1">
      <alignment horizontal="center" vertical="center" wrapText="1"/>
    </xf>
    <xf numFmtId="1" fontId="9" fillId="3" borderId="1" xfId="8" applyNumberFormat="1" applyFont="1" applyFill="1" applyBorder="1" applyAlignment="1" applyProtection="1">
      <alignment horizontal="center" vertical="center"/>
    </xf>
    <xf numFmtId="0" fontId="4" fillId="3" borderId="1" xfId="8" applyNumberFormat="1" applyFont="1" applyFill="1" applyBorder="1" applyAlignment="1" applyProtection="1">
      <alignment horizontal="left" vertical="center" wrapText="1"/>
    </xf>
    <xf numFmtId="49" fontId="9" fillId="3" borderId="1" xfId="8" applyNumberFormat="1" applyFont="1" applyFill="1" applyBorder="1" applyAlignment="1" applyProtection="1">
      <alignment horizontal="center" vertical="center"/>
    </xf>
    <xf numFmtId="49" fontId="9" fillId="3" borderId="1" xfId="8" quotePrefix="1" applyNumberFormat="1" applyFont="1" applyFill="1" applyBorder="1" applyAlignment="1">
      <alignment horizontal="center" vertical="center"/>
    </xf>
    <xf numFmtId="49" fontId="9" fillId="3" borderId="1" xfId="8" applyNumberFormat="1" applyFont="1" applyFill="1" applyBorder="1" applyAlignment="1">
      <alignment horizontal="center" vertical="center"/>
    </xf>
    <xf numFmtId="2" fontId="4" fillId="3" borderId="1" xfId="5" applyNumberFormat="1" applyFont="1" applyFill="1" applyBorder="1" applyAlignment="1">
      <alignment vertical="center" wrapText="1"/>
    </xf>
    <xf numFmtId="2" fontId="17" fillId="3" borderId="1" xfId="0" quotePrefix="1" applyNumberFormat="1" applyFont="1" applyFill="1" applyBorder="1" applyAlignment="1">
      <alignment horizontal="center" vertical="center" wrapText="1"/>
    </xf>
    <xf numFmtId="0" fontId="8" fillId="3" borderId="1" xfId="0" quotePrefix="1" applyFont="1" applyFill="1" applyBorder="1" applyAlignment="1">
      <alignment horizontal="center" vertical="center" wrapText="1"/>
    </xf>
    <xf numFmtId="2" fontId="8" fillId="3" borderId="1" xfId="0" quotePrefix="1" applyNumberFormat="1" applyFont="1" applyFill="1" applyBorder="1" applyAlignment="1">
      <alignment horizontal="center" vertical="center" wrapText="1"/>
    </xf>
    <xf numFmtId="0" fontId="11" fillId="3" borderId="5" xfId="1" applyFont="1" applyFill="1" applyBorder="1" applyAlignment="1">
      <alignment horizontal="center" vertical="center" wrapText="1"/>
    </xf>
    <xf numFmtId="4" fontId="8" fillId="3" borderId="1" xfId="0" quotePrefix="1" applyNumberFormat="1" applyFont="1" applyFill="1" applyBorder="1" applyAlignment="1">
      <alignment horizontal="center" vertical="center" wrapText="1"/>
    </xf>
    <xf numFmtId="0" fontId="11" fillId="3" borderId="5" xfId="0" applyFont="1" applyFill="1" applyBorder="1" applyAlignment="1">
      <alignment horizontal="center" vertical="center" wrapText="1"/>
    </xf>
    <xf numFmtId="0" fontId="31" fillId="3" borderId="5" xfId="0" applyFont="1" applyFill="1" applyBorder="1" applyAlignment="1">
      <alignment horizontal="center" vertical="center" wrapText="1"/>
    </xf>
    <xf numFmtId="0" fontId="0" fillId="0" borderId="0" xfId="0"/>
    <xf numFmtId="4" fontId="16" fillId="0" borderId="1" xfId="0" quotePrefix="1" applyNumberFormat="1" applyFont="1" applyBorder="1" applyAlignment="1">
      <alignment vertical="center" wrapText="1"/>
    </xf>
    <xf numFmtId="0" fontId="17" fillId="0" borderId="1" xfId="0" quotePrefix="1" applyFont="1" applyBorder="1" applyAlignment="1">
      <alignment horizontal="center" vertical="center" wrapText="1"/>
    </xf>
    <xf numFmtId="4" fontId="17" fillId="0" borderId="1" xfId="0" quotePrefix="1" applyNumberFormat="1" applyFont="1" applyBorder="1" applyAlignment="1">
      <alignment horizontal="center" vertical="center" wrapText="1"/>
    </xf>
    <xf numFmtId="0" fontId="3" fillId="3" borderId="5" xfId="8" applyNumberFormat="1" applyFont="1" applyFill="1" applyBorder="1" applyAlignment="1" applyProtection="1">
      <alignment horizontal="center" vertical="center" wrapText="1"/>
    </xf>
    <xf numFmtId="0" fontId="4" fillId="2" borderId="1" xfId="1" applyFont="1" applyFill="1" applyBorder="1" applyAlignment="1">
      <alignment horizontal="center" vertical="center" wrapText="1"/>
    </xf>
    <xf numFmtId="0" fontId="44" fillId="5" borderId="1" xfId="2" applyFont="1" applyFill="1" applyBorder="1" applyAlignment="1">
      <alignment horizontal="center" vertical="center" wrapText="1"/>
    </xf>
    <xf numFmtId="0" fontId="3" fillId="0" borderId="0" xfId="8" applyNumberFormat="1" applyFont="1" applyFill="1" applyBorder="1" applyAlignment="1" applyProtection="1"/>
    <xf numFmtId="0" fontId="34" fillId="0" borderId="0" xfId="2" applyFont="1"/>
    <xf numFmtId="0" fontId="45" fillId="0" borderId="0" xfId="2" applyFont="1" applyAlignment="1">
      <alignment horizontal="center" vertical="center"/>
    </xf>
    <xf numFmtId="0" fontId="46" fillId="2" borderId="1" xfId="1" applyFont="1" applyFill="1" applyBorder="1" applyAlignment="1">
      <alignment horizontal="center" vertical="center" wrapText="1"/>
    </xf>
    <xf numFmtId="0" fontId="3" fillId="0" borderId="0" xfId="1" applyFont="1" applyFill="1"/>
    <xf numFmtId="0" fontId="3" fillId="0" borderId="0" xfId="1" applyNumberFormat="1" applyFont="1" applyFill="1" applyAlignment="1" applyProtection="1"/>
    <xf numFmtId="0" fontId="3" fillId="0" borderId="0" xfId="1" applyNumberFormat="1" applyFont="1" applyFill="1" applyAlignment="1" applyProtection="1">
      <alignment vertical="top"/>
    </xf>
    <xf numFmtId="0" fontId="11" fillId="6" borderId="0" xfId="1" applyNumberFormat="1" applyFont="1" applyFill="1" applyBorder="1" applyAlignment="1" applyProtection="1">
      <alignment horizontal="left" vertical="top" wrapText="1"/>
    </xf>
    <xf numFmtId="0" fontId="11" fillId="6" borderId="0" xfId="1" applyNumberFormat="1" applyFont="1" applyFill="1" applyBorder="1" applyAlignment="1" applyProtection="1">
      <alignment horizontal="left" vertical="center" wrapText="1"/>
    </xf>
    <xf numFmtId="0" fontId="11" fillId="0" borderId="0" xfId="1" applyNumberFormat="1" applyFont="1" applyFill="1" applyBorder="1" applyAlignment="1" applyProtection="1">
      <alignment horizontal="left" vertical="top" wrapText="1"/>
    </xf>
    <xf numFmtId="0" fontId="11" fillId="0" borderId="0" xfId="1" applyNumberFormat="1" applyFont="1" applyFill="1" applyBorder="1" applyAlignment="1" applyProtection="1">
      <alignment horizontal="left" vertical="center" wrapText="1"/>
    </xf>
    <xf numFmtId="0" fontId="13" fillId="0" borderId="0" xfId="1" applyFont="1" applyAlignment="1">
      <alignment horizontal="left" vertical="top" wrapText="1"/>
    </xf>
    <xf numFmtId="0" fontId="11" fillId="0" borderId="0" xfId="1" applyFont="1" applyFill="1"/>
    <xf numFmtId="0" fontId="13" fillId="0" borderId="0" xfId="1" applyFont="1" applyAlignment="1">
      <alignment horizontal="left" vertical="center" wrapText="1"/>
    </xf>
    <xf numFmtId="0" fontId="14" fillId="0" borderId="0" xfId="1" applyNumberFormat="1" applyFont="1" applyFill="1" applyBorder="1" applyAlignment="1" applyProtection="1">
      <alignment vertical="top" wrapText="1"/>
    </xf>
    <xf numFmtId="0" fontId="14" fillId="0" borderId="0" xfId="1" applyFont="1" applyFill="1"/>
    <xf numFmtId="0" fontId="14" fillId="0" borderId="0" xfId="1" applyNumberFormat="1" applyFont="1" applyFill="1" applyBorder="1" applyAlignment="1" applyProtection="1">
      <alignment vertical="center" wrapText="1"/>
    </xf>
    <xf numFmtId="0" fontId="27" fillId="0" borderId="0" xfId="1" applyNumberFormat="1" applyFont="1" applyFill="1" applyBorder="1" applyAlignment="1" applyProtection="1">
      <alignment vertical="center" wrapText="1"/>
    </xf>
    <xf numFmtId="0" fontId="9" fillId="0" borderId="0" xfId="1" applyNumberFormat="1" applyFont="1" applyFill="1" applyBorder="1" applyAlignment="1" applyProtection="1">
      <alignment vertical="center" wrapText="1"/>
    </xf>
    <xf numFmtId="0" fontId="4" fillId="0" borderId="0" xfId="1" applyNumberFormat="1" applyFont="1" applyFill="1" applyBorder="1" applyAlignment="1" applyProtection="1">
      <alignment vertical="center" wrapText="1"/>
    </xf>
    <xf numFmtId="0" fontId="14" fillId="0" borderId="0" xfId="1" applyNumberFormat="1" applyFont="1" applyFill="1" applyAlignment="1" applyProtection="1"/>
    <xf numFmtId="0" fontId="3" fillId="0" borderId="0" xfId="1" applyNumberFormat="1" applyFont="1" applyFill="1" applyBorder="1" applyAlignment="1" applyProtection="1"/>
    <xf numFmtId="165" fontId="47" fillId="0" borderId="0" xfId="1" applyNumberFormat="1" applyFont="1" applyBorder="1" applyAlignment="1">
      <alignment vertical="top"/>
    </xf>
    <xf numFmtId="0" fontId="12" fillId="0" borderId="0" xfId="1" applyFont="1" applyFill="1" applyAlignment="1">
      <alignment vertical="center"/>
    </xf>
    <xf numFmtId="49" fontId="9" fillId="2" borderId="1" xfId="1" applyNumberFormat="1" applyFont="1" applyFill="1" applyBorder="1" applyAlignment="1">
      <alignment horizontal="center" vertical="center" wrapText="1"/>
    </xf>
    <xf numFmtId="0" fontId="5" fillId="0" borderId="0" xfId="1" applyFont="1" applyFill="1" applyAlignment="1">
      <alignment vertical="center"/>
    </xf>
    <xf numFmtId="0" fontId="5" fillId="0" borderId="0" xfId="1" applyFont="1" applyFill="1"/>
    <xf numFmtId="0" fontId="5" fillId="0" borderId="1" xfId="1" applyFont="1" applyBorder="1" applyAlignment="1">
      <alignment horizontal="center" vertical="center" wrapText="1"/>
    </xf>
    <xf numFmtId="0" fontId="5"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7" xfId="1" applyNumberFormat="1" applyFont="1" applyFill="1" applyBorder="1" applyAlignment="1" applyProtection="1">
      <alignment horizontal="right" vertical="center"/>
    </xf>
    <xf numFmtId="0" fontId="3" fillId="0" borderId="0" xfId="1" applyFont="1" applyFill="1" applyBorder="1" applyAlignment="1">
      <alignment horizontal="center"/>
    </xf>
    <xf numFmtId="0" fontId="12" fillId="0" borderId="0" xfId="1" applyNumberFormat="1" applyFont="1" applyFill="1" applyBorder="1" applyAlignment="1" applyProtection="1">
      <alignment horizontal="center" vertical="top"/>
    </xf>
    <xf numFmtId="0" fontId="3" fillId="0" borderId="0" xfId="1" applyFont="1" applyFill="1" applyBorder="1" applyAlignment="1">
      <alignment horizontal="center" vertical="top"/>
    </xf>
    <xf numFmtId="0" fontId="3" fillId="0" borderId="7" xfId="1" applyFont="1" applyFill="1" applyBorder="1" applyAlignment="1">
      <alignment horizontal="center"/>
    </xf>
    <xf numFmtId="0" fontId="48" fillId="0" borderId="7" xfId="0" applyFont="1" applyBorder="1" applyAlignment="1">
      <alignment horizontal="left"/>
    </xf>
    <xf numFmtId="0" fontId="9" fillId="0" borderId="7" xfId="1" applyNumberFormat="1" applyFont="1" applyFill="1" applyBorder="1" applyAlignment="1" applyProtection="1">
      <alignment horizontal="left" wrapText="1"/>
    </xf>
    <xf numFmtId="0" fontId="3" fillId="0" borderId="0" xfId="1" applyNumberFormat="1" applyFont="1" applyFill="1" applyAlignment="1" applyProtection="1">
      <alignment horizontal="center" vertical="center"/>
    </xf>
    <xf numFmtId="0" fontId="3" fillId="0" borderId="0" xfId="1" applyNumberFormat="1" applyFont="1" applyFill="1" applyAlignment="1" applyProtection="1">
      <alignment vertical="center"/>
    </xf>
    <xf numFmtId="0" fontId="4" fillId="0" borderId="0" xfId="1" applyFont="1" applyFill="1"/>
    <xf numFmtId="0" fontId="4" fillId="0" borderId="0" xfId="1" applyNumberFormat="1" applyFont="1" applyFill="1" applyAlignment="1" applyProtection="1">
      <alignment horizontal="left" vertical="top"/>
    </xf>
    <xf numFmtId="0" fontId="4" fillId="0" borderId="0" xfId="1" applyNumberFormat="1" applyFont="1" applyFill="1" applyAlignment="1" applyProtection="1">
      <alignment horizontal="left"/>
    </xf>
    <xf numFmtId="0" fontId="0" fillId="0" borderId="0" xfId="0"/>
    <xf numFmtId="0" fontId="34" fillId="0" borderId="0" xfId="0" applyFont="1"/>
    <xf numFmtId="0" fontId="34" fillId="0" borderId="0" xfId="0" applyFont="1" applyAlignment="1">
      <alignment horizontal="right"/>
    </xf>
    <xf numFmtId="0" fontId="34" fillId="0" borderId="1" xfId="0" applyFont="1" applyBorder="1" applyAlignment="1">
      <alignment horizontal="center" vertical="center" wrapText="1"/>
    </xf>
    <xf numFmtId="0" fontId="34" fillId="2" borderId="1" xfId="0" applyFont="1" applyFill="1" applyBorder="1" applyAlignment="1">
      <alignment horizontal="center" vertical="center" wrapText="1"/>
    </xf>
    <xf numFmtId="0" fontId="43" fillId="0" borderId="1" xfId="0" applyFont="1" applyBorder="1" applyAlignment="1">
      <alignment vertical="center"/>
    </xf>
    <xf numFmtId="0" fontId="43" fillId="0" borderId="1" xfId="0" applyFont="1" applyBorder="1" applyAlignment="1">
      <alignment vertical="center" wrapText="1"/>
    </xf>
    <xf numFmtId="0" fontId="34" fillId="0" borderId="1" xfId="0" applyFont="1" applyBorder="1" applyAlignment="1">
      <alignment vertical="center"/>
    </xf>
    <xf numFmtId="0" fontId="34" fillId="0" borderId="1" xfId="0" applyFont="1" applyBorder="1" applyAlignment="1">
      <alignment vertical="center" wrapText="1"/>
    </xf>
    <xf numFmtId="0" fontId="43" fillId="2" borderId="1" xfId="0" applyFont="1" applyFill="1" applyBorder="1" applyAlignment="1">
      <alignment vertical="center" wrapText="1"/>
    </xf>
    <xf numFmtId="0" fontId="43" fillId="2" borderId="1" xfId="0" applyFont="1" applyFill="1" applyBorder="1" applyAlignment="1">
      <alignment horizontal="center" vertical="center"/>
    </xf>
    <xf numFmtId="0" fontId="34" fillId="0" borderId="0" xfId="0" applyFont="1" applyAlignment="1">
      <alignment horizontal="center"/>
    </xf>
    <xf numFmtId="0" fontId="34" fillId="0" borderId="0" xfId="0" applyFont="1" applyAlignment="1">
      <alignment wrapText="1"/>
    </xf>
    <xf numFmtId="2" fontId="43" fillId="2" borderId="1" xfId="0" applyNumberFormat="1" applyFont="1" applyFill="1" applyBorder="1" applyAlignment="1">
      <alignment vertical="center"/>
    </xf>
    <xf numFmtId="2" fontId="43" fillId="0" borderId="1" xfId="0" applyNumberFormat="1" applyFont="1" applyBorder="1" applyAlignment="1">
      <alignment vertical="center"/>
    </xf>
    <xf numFmtId="2" fontId="34" fillId="2" borderId="1" xfId="0" applyNumberFormat="1" applyFont="1" applyFill="1" applyBorder="1" applyAlignment="1">
      <alignment vertical="center"/>
    </xf>
    <xf numFmtId="2" fontId="34" fillId="0" borderId="1" xfId="0" applyNumberFormat="1" applyFont="1" applyBorder="1" applyAlignment="1">
      <alignment vertical="center"/>
    </xf>
    <xf numFmtId="0" fontId="43" fillId="3" borderId="4" xfId="0" applyFont="1" applyFill="1" applyBorder="1" applyAlignment="1">
      <alignment horizontal="center" vertical="center"/>
    </xf>
    <xf numFmtId="2" fontId="43" fillId="3" borderId="2" xfId="0" applyNumberFormat="1" applyFont="1" applyFill="1" applyBorder="1" applyAlignment="1">
      <alignment vertical="center"/>
    </xf>
    <xf numFmtId="0" fontId="43" fillId="0" borderId="0" xfId="0" applyFont="1" applyAlignment="1">
      <alignment horizontal="left"/>
    </xf>
    <xf numFmtId="0" fontId="43" fillId="2" borderId="1" xfId="0" quotePrefix="1" applyFont="1" applyFill="1" applyBorder="1" applyAlignment="1">
      <alignment horizontal="center" vertical="center" wrapText="1"/>
    </xf>
    <xf numFmtId="0" fontId="43" fillId="2" borderId="1" xfId="0" applyFont="1" applyFill="1" applyBorder="1" applyAlignment="1">
      <alignment horizontal="center" vertical="center" wrapText="1"/>
    </xf>
    <xf numFmtId="4" fontId="43" fillId="2" borderId="1" xfId="0" applyNumberFormat="1" applyFont="1" applyFill="1" applyBorder="1" applyAlignment="1">
      <alignment horizontal="center" vertical="center" wrapText="1"/>
    </xf>
    <xf numFmtId="4" fontId="43" fillId="2" borderId="1" xfId="0" quotePrefix="1" applyNumberFormat="1" applyFont="1" applyFill="1" applyBorder="1" applyAlignment="1">
      <alignment vertical="center" wrapText="1"/>
    </xf>
    <xf numFmtId="4" fontId="43" fillId="2" borderId="1" xfId="0" applyNumberFormat="1" applyFont="1" applyFill="1" applyBorder="1" applyAlignment="1">
      <alignment vertical="center" wrapText="1"/>
    </xf>
    <xf numFmtId="0" fontId="34" fillId="0" borderId="1" xfId="0" quotePrefix="1" applyFont="1" applyBorder="1" applyAlignment="1">
      <alignment horizontal="center" vertical="center" wrapText="1"/>
    </xf>
    <xf numFmtId="4" fontId="34" fillId="0" borderId="1" xfId="0" quotePrefix="1" applyNumberFormat="1" applyFont="1" applyBorder="1" applyAlignment="1">
      <alignment horizontal="center" vertical="center" wrapText="1"/>
    </xf>
    <xf numFmtId="4" fontId="34" fillId="0" borderId="1" xfId="0" quotePrefix="1" applyNumberFormat="1" applyFont="1" applyBorder="1" applyAlignment="1">
      <alignment vertical="center" wrapText="1"/>
    </xf>
    <xf numFmtId="4" fontId="34" fillId="2" borderId="1" xfId="0" applyNumberFormat="1" applyFont="1" applyFill="1" applyBorder="1" applyAlignment="1">
      <alignment vertical="center" wrapText="1"/>
    </xf>
    <xf numFmtId="4" fontId="34" fillId="0" borderId="1" xfId="0" applyNumberFormat="1" applyFont="1" applyBorder="1" applyAlignment="1">
      <alignment vertical="center" wrapText="1"/>
    </xf>
    <xf numFmtId="0" fontId="43" fillId="2" borderId="1" xfId="0" quotePrefix="1" applyFont="1" applyFill="1" applyBorder="1" applyAlignment="1">
      <alignment vertical="center" wrapText="1"/>
    </xf>
    <xf numFmtId="0" fontId="34" fillId="0" borderId="1" xfId="0" quotePrefix="1" applyFont="1" applyBorder="1" applyAlignment="1">
      <alignment vertical="center" wrapText="1"/>
    </xf>
    <xf numFmtId="0" fontId="3" fillId="3" borderId="5" xfId="1" applyFont="1" applyFill="1" applyBorder="1" applyAlignment="1">
      <alignment horizontal="center" vertical="center" wrapText="1"/>
    </xf>
    <xf numFmtId="0" fontId="4" fillId="0" borderId="0" xfId="8" applyNumberFormat="1" applyFont="1" applyFill="1" applyBorder="1" applyAlignment="1" applyProtection="1">
      <alignment horizontal="left" wrapText="1"/>
    </xf>
    <xf numFmtId="0" fontId="0" fillId="0" borderId="5" xfId="0" applyBorder="1" applyAlignment="1">
      <alignment horizontal="center" vertical="center" wrapText="1"/>
    </xf>
    <xf numFmtId="0" fontId="9" fillId="2" borderId="1" xfId="1" applyFont="1" applyFill="1" applyBorder="1" applyAlignment="1">
      <alignment horizontal="left" vertical="center" wrapText="1"/>
    </xf>
    <xf numFmtId="49" fontId="21" fillId="0" borderId="1" xfId="1" applyNumberFormat="1" applyFont="1" applyBorder="1" applyAlignment="1">
      <alignment horizontal="center" vertical="center" wrapText="1"/>
    </xf>
    <xf numFmtId="0" fontId="21" fillId="0" borderId="1" xfId="1" applyFont="1" applyBorder="1" applyAlignment="1">
      <alignment horizontal="center" vertical="center" wrapText="1"/>
    </xf>
    <xf numFmtId="3" fontId="52" fillId="0" borderId="1" xfId="4" applyNumberFormat="1" applyFont="1" applyBorder="1" applyAlignment="1">
      <alignment horizontal="center" vertical="center"/>
    </xf>
    <xf numFmtId="3" fontId="51" fillId="2" borderId="1" xfId="4" applyNumberFormat="1" applyFont="1" applyFill="1" applyBorder="1" applyAlignment="1">
      <alignment horizontal="center" vertical="top"/>
    </xf>
    <xf numFmtId="3" fontId="51" fillId="2" borderId="1" xfId="4" applyNumberFormat="1" applyFont="1" applyFill="1" applyBorder="1" applyAlignment="1">
      <alignment horizontal="center" vertical="center"/>
    </xf>
    <xf numFmtId="0" fontId="9" fillId="0" borderId="0" xfId="1" applyNumberFormat="1" applyFont="1" applyFill="1" applyBorder="1" applyAlignment="1" applyProtection="1">
      <alignment wrapText="1"/>
    </xf>
    <xf numFmtId="0" fontId="9" fillId="0" borderId="0" xfId="1" applyNumberFormat="1" applyFont="1" applyFill="1" applyAlignment="1" applyProtection="1">
      <alignment horizontal="right"/>
    </xf>
    <xf numFmtId="0" fontId="17" fillId="4" borderId="1" xfId="0" applyFont="1" applyFill="1" applyBorder="1" applyAlignment="1">
      <alignment horizontal="center" vertical="center"/>
    </xf>
    <xf numFmtId="0" fontId="53" fillId="0" borderId="5" xfId="0" applyFont="1" applyBorder="1" applyAlignment="1">
      <alignment horizontal="left" vertical="center" wrapText="1"/>
    </xf>
    <xf numFmtId="0" fontId="6" fillId="3" borderId="1" xfId="8" applyNumberFormat="1" applyFont="1" applyFill="1" applyBorder="1" applyAlignment="1" applyProtection="1">
      <alignment horizontal="center" vertical="center"/>
    </xf>
    <xf numFmtId="0" fontId="34" fillId="0" borderId="5" xfId="0" applyFont="1" applyBorder="1" applyAlignment="1">
      <alignment horizontal="center" vertical="center" wrapText="1"/>
    </xf>
    <xf numFmtId="0" fontId="16" fillId="0" borderId="1" xfId="0" quotePrefix="1" applyFont="1" applyBorder="1" applyAlignment="1">
      <alignment horizontal="center" vertical="center" wrapText="1"/>
    </xf>
    <xf numFmtId="4" fontId="16" fillId="0" borderId="1" xfId="0" quotePrefix="1" applyNumberFormat="1" applyFont="1" applyBorder="1" applyAlignment="1">
      <alignment horizontal="center" vertical="center" wrapText="1"/>
    </xf>
    <xf numFmtId="3" fontId="54" fillId="0" borderId="1" xfId="4" applyNumberFormat="1" applyFont="1" applyBorder="1" applyAlignment="1">
      <alignment horizontal="left" vertical="top" wrapText="1"/>
    </xf>
    <xf numFmtId="3" fontId="54" fillId="0" borderId="1" xfId="4" applyNumberFormat="1" applyFont="1" applyBorder="1" applyAlignment="1">
      <alignment horizontal="center" vertical="center"/>
    </xf>
    <xf numFmtId="3" fontId="54" fillId="3" borderId="1" xfId="4" applyNumberFormat="1" applyFont="1" applyFill="1" applyBorder="1" applyAlignment="1">
      <alignment horizontal="center" vertical="center"/>
    </xf>
    <xf numFmtId="165" fontId="55" fillId="2" borderId="1" xfId="4" applyNumberFormat="1" applyFont="1" applyFill="1" applyBorder="1" applyAlignment="1">
      <alignment horizontal="center" vertical="center"/>
    </xf>
    <xf numFmtId="165" fontId="55" fillId="2" borderId="1" xfId="1" applyNumberFormat="1" applyFont="1" applyFill="1" applyBorder="1" applyAlignment="1">
      <alignment horizontal="center" vertical="center"/>
    </xf>
    <xf numFmtId="3" fontId="55" fillId="2" borderId="1" xfId="1" applyNumberFormat="1" applyFont="1" applyFill="1" applyBorder="1" applyAlignment="1">
      <alignment horizontal="center" vertical="center"/>
    </xf>
    <xf numFmtId="0" fontId="16" fillId="0" borderId="1" xfId="0" applyFont="1" applyBorder="1" applyAlignment="1">
      <alignment vertical="top" wrapText="1"/>
    </xf>
    <xf numFmtId="0" fontId="16" fillId="2" borderId="1" xfId="0" quotePrefix="1" applyFont="1" applyFill="1" applyBorder="1" applyAlignment="1">
      <alignment horizontal="center" vertical="center" wrapText="1"/>
    </xf>
    <xf numFmtId="4" fontId="16" fillId="2" borderId="1" xfId="0" quotePrefix="1" applyNumberFormat="1" applyFont="1" applyFill="1" applyBorder="1" applyAlignment="1">
      <alignment horizontal="center" vertical="center" wrapText="1"/>
    </xf>
    <xf numFmtId="49" fontId="16" fillId="2" borderId="1" xfId="0" quotePrefix="1" applyNumberFormat="1" applyFont="1" applyFill="1" applyBorder="1" applyAlignment="1">
      <alignment horizontal="center" vertical="center" wrapText="1"/>
    </xf>
    <xf numFmtId="4" fontId="17" fillId="2" borderId="1" xfId="0" quotePrefix="1" applyNumberFormat="1" applyFont="1" applyFill="1" applyBorder="1" applyAlignment="1">
      <alignment vertical="center" wrapText="1"/>
    </xf>
    <xf numFmtId="3" fontId="55" fillId="2" borderId="1" xfId="4" applyNumberFormat="1" applyFont="1" applyFill="1" applyBorder="1" applyAlignment="1">
      <alignment horizontal="center" vertical="center"/>
    </xf>
    <xf numFmtId="0" fontId="16" fillId="2" borderId="1" xfId="0" applyFont="1" applyFill="1" applyBorder="1" applyAlignment="1">
      <alignment vertical="top" wrapText="1"/>
    </xf>
    <xf numFmtId="0" fontId="16" fillId="0" borderId="0" xfId="0" applyFont="1" applyAlignment="1">
      <alignment vertical="center" wrapText="1"/>
    </xf>
    <xf numFmtId="1" fontId="41" fillId="3" borderId="1" xfId="13" applyNumberFormat="1" applyFont="1" applyFill="1" applyBorder="1" applyAlignment="1">
      <alignment horizontal="center" vertical="center" wrapText="1"/>
    </xf>
    <xf numFmtId="49" fontId="16" fillId="0" borderId="1" xfId="0" quotePrefix="1" applyNumberFormat="1" applyFont="1" applyBorder="1" applyAlignment="1">
      <alignment horizontal="center" vertical="center" wrapText="1"/>
    </xf>
    <xf numFmtId="0" fontId="4" fillId="0" borderId="1" xfId="1" applyFont="1" applyBorder="1" applyAlignment="1">
      <alignment horizontal="left" vertical="center" wrapText="1"/>
    </xf>
    <xf numFmtId="3" fontId="54" fillId="0" borderId="1" xfId="4" applyNumberFormat="1" applyFont="1" applyBorder="1" applyAlignment="1">
      <alignment horizontal="left" vertical="center" wrapText="1"/>
    </xf>
    <xf numFmtId="0" fontId="4" fillId="0" borderId="1" xfId="1" quotePrefix="1" applyFont="1" applyBorder="1" applyAlignment="1">
      <alignment horizontal="left" vertical="center" wrapText="1"/>
    </xf>
    <xf numFmtId="0" fontId="16" fillId="0" borderId="1" xfId="0" applyFont="1" applyBorder="1" applyAlignment="1">
      <alignment vertical="center" wrapText="1"/>
    </xf>
    <xf numFmtId="4" fontId="56" fillId="3" borderId="1" xfId="4" applyNumberFormat="1" applyFont="1" applyFill="1" applyBorder="1" applyAlignment="1">
      <alignment horizontal="center" vertical="center"/>
    </xf>
    <xf numFmtId="0" fontId="57" fillId="0" borderId="0" xfId="2" applyFont="1" applyAlignment="1">
      <alignment horizontal="left" vertical="center" wrapText="1"/>
    </xf>
    <xf numFmtId="0" fontId="4" fillId="0" borderId="1" xfId="1" applyFont="1" applyBorder="1" applyAlignment="1">
      <alignment horizontal="center" vertical="center" wrapText="1"/>
    </xf>
    <xf numFmtId="0" fontId="0" fillId="0" borderId="0" xfId="0"/>
    <xf numFmtId="1" fontId="41" fillId="0" borderId="1" xfId="13" applyNumberFormat="1" applyFont="1" applyBorder="1" applyAlignment="1">
      <alignment horizontal="center" vertical="center" wrapText="1"/>
    </xf>
    <xf numFmtId="0" fontId="41" fillId="0" borderId="1" xfId="13" applyFont="1" applyBorder="1" applyAlignment="1">
      <alignment horizontal="center" vertical="center" wrapText="1"/>
    </xf>
    <xf numFmtId="0" fontId="40" fillId="0" borderId="1" xfId="13" applyFont="1" applyBorder="1" applyAlignment="1">
      <alignment vertical="center" wrapText="1"/>
    </xf>
    <xf numFmtId="0" fontId="35" fillId="0" borderId="1" xfId="2" applyFont="1" applyBorder="1" applyAlignment="1">
      <alignment horizontal="center" vertical="center" wrapText="1"/>
    </xf>
    <xf numFmtId="0" fontId="35" fillId="0" borderId="1" xfId="2" applyFont="1" applyBorder="1" applyAlignment="1">
      <alignment vertical="center" wrapText="1"/>
    </xf>
    <xf numFmtId="49" fontId="18" fillId="2" borderId="1" xfId="0" quotePrefix="1" applyNumberFormat="1" applyFont="1" applyFill="1" applyBorder="1" applyAlignment="1">
      <alignment horizontal="center" vertical="center" wrapText="1"/>
    </xf>
    <xf numFmtId="3" fontId="40" fillId="0" borderId="1" xfId="2" applyNumberFormat="1" applyFont="1" applyBorder="1" applyAlignment="1">
      <alignment horizontal="right" vertical="center" wrapText="1" indent="2"/>
    </xf>
    <xf numFmtId="3" fontId="22" fillId="0" borderId="1" xfId="2" applyNumberFormat="1" applyFont="1" applyBorder="1" applyAlignment="1">
      <alignment horizontal="right" vertical="center" wrapText="1" indent="2"/>
    </xf>
    <xf numFmtId="3" fontId="36" fillId="0" borderId="1" xfId="2" applyNumberFormat="1" applyFont="1" applyBorder="1" applyAlignment="1">
      <alignment horizontal="right" vertical="center" wrapText="1" indent="2"/>
    </xf>
    <xf numFmtId="3" fontId="38" fillId="0" borderId="1" xfId="2" applyNumberFormat="1" applyFont="1" applyBorder="1" applyAlignment="1">
      <alignment horizontal="right" vertical="center" wrapText="1" indent="2"/>
    </xf>
    <xf numFmtId="3" fontId="38" fillId="4" borderId="1" xfId="2" applyNumberFormat="1" applyFont="1" applyFill="1" applyBorder="1" applyAlignment="1">
      <alignment horizontal="right" vertical="center" wrapText="1" indent="2"/>
    </xf>
    <xf numFmtId="3" fontId="40" fillId="3" borderId="1" xfId="2" applyNumberFormat="1" applyFont="1" applyFill="1" applyBorder="1" applyAlignment="1">
      <alignment horizontal="right" vertical="center" wrapText="1" indent="2"/>
    </xf>
    <xf numFmtId="2" fontId="0" fillId="0" borderId="0" xfId="0" applyNumberFormat="1"/>
    <xf numFmtId="4" fontId="40" fillId="0" borderId="1" xfId="2" applyNumberFormat="1" applyFont="1" applyBorder="1" applyAlignment="1">
      <alignment horizontal="right" vertical="center" wrapText="1" indent="2"/>
    </xf>
    <xf numFmtId="0" fontId="38" fillId="0" borderId="1" xfId="2" applyFont="1" applyBorder="1" applyAlignment="1">
      <alignment horizontal="center" vertical="center" wrapText="1"/>
    </xf>
    <xf numFmtId="3" fontId="40" fillId="0" borderId="1" xfId="2" applyNumberFormat="1" applyFont="1" applyBorder="1" applyAlignment="1">
      <alignment vertical="center" wrapText="1"/>
    </xf>
    <xf numFmtId="3" fontId="38" fillId="7" borderId="1" xfId="2" applyNumberFormat="1" applyFont="1" applyFill="1" applyBorder="1" applyAlignment="1">
      <alignment vertical="center" wrapText="1"/>
    </xf>
    <xf numFmtId="0" fontId="38" fillId="0" borderId="1" xfId="2" applyFont="1" applyBorder="1" applyAlignment="1">
      <alignment vertical="center" wrapText="1"/>
    </xf>
    <xf numFmtId="3" fontId="38" fillId="4" borderId="1" xfId="2" applyNumberFormat="1" applyFont="1" applyFill="1" applyBorder="1" applyAlignment="1">
      <alignment vertical="center" wrapText="1"/>
    </xf>
    <xf numFmtId="4" fontId="38" fillId="4" borderId="1" xfId="2" applyNumberFormat="1" applyFont="1" applyFill="1" applyBorder="1" applyAlignment="1">
      <alignment horizontal="right" vertical="center" wrapText="1" indent="2"/>
    </xf>
    <xf numFmtId="4" fontId="22" fillId="0" borderId="1" xfId="2" applyNumberFormat="1" applyFont="1" applyBorder="1" applyAlignment="1">
      <alignment horizontal="right" vertical="center" wrapText="1" indent="2"/>
    </xf>
    <xf numFmtId="0" fontId="5" fillId="3" borderId="1" xfId="1" applyFont="1" applyFill="1" applyBorder="1" applyAlignment="1">
      <alignment horizontal="left" wrapText="1"/>
    </xf>
    <xf numFmtId="4" fontId="38" fillId="5" borderId="1" xfId="2" applyNumberFormat="1" applyFont="1" applyFill="1" applyBorder="1" applyAlignment="1">
      <alignment horizontal="right" vertical="center" wrapText="1" indent="2"/>
    </xf>
    <xf numFmtId="3" fontId="40" fillId="0" borderId="1" xfId="2" applyNumberFormat="1" applyFont="1" applyBorder="1" applyAlignment="1">
      <alignment horizontal="center" vertical="center" wrapText="1"/>
    </xf>
    <xf numFmtId="0" fontId="40" fillId="0" borderId="1" xfId="13" applyFont="1" applyBorder="1" applyAlignment="1">
      <alignment horizontal="center" vertical="center" wrapText="1"/>
    </xf>
    <xf numFmtId="4" fontId="43" fillId="0" borderId="1" xfId="0" applyNumberFormat="1" applyFont="1" applyBorder="1" applyAlignment="1">
      <alignment vertical="center"/>
    </xf>
    <xf numFmtId="4" fontId="34" fillId="0" borderId="1" xfId="0" applyNumberFormat="1" applyFont="1" applyBorder="1" applyAlignment="1">
      <alignment vertical="center"/>
    </xf>
    <xf numFmtId="4" fontId="43" fillId="2" borderId="1" xfId="0" applyNumberFormat="1" applyFont="1" applyFill="1" applyBorder="1" applyAlignment="1">
      <alignment vertical="center"/>
    </xf>
    <xf numFmtId="4" fontId="34" fillId="2" borderId="1" xfId="0" applyNumberFormat="1" applyFont="1" applyFill="1" applyBorder="1" applyAlignment="1">
      <alignment vertical="center"/>
    </xf>
    <xf numFmtId="0" fontId="34" fillId="2" borderId="1" xfId="0" applyFont="1" applyFill="1" applyBorder="1" applyAlignment="1">
      <alignment horizontal="center" vertical="center" wrapText="1"/>
    </xf>
    <xf numFmtId="3" fontId="44" fillId="8" borderId="1" xfId="2" applyNumberFormat="1" applyFont="1" applyFill="1" applyBorder="1" applyAlignment="1">
      <alignment horizontal="right" vertical="center" wrapText="1" indent="2"/>
    </xf>
    <xf numFmtId="3" fontId="9" fillId="0" borderId="0" xfId="1" applyNumberFormat="1" applyFont="1" applyFill="1" applyBorder="1" applyAlignment="1" applyProtection="1">
      <alignment vertical="center" wrapText="1"/>
    </xf>
    <xf numFmtId="0" fontId="34" fillId="2" borderId="1" xfId="0" applyFont="1" applyFill="1" applyBorder="1" applyAlignment="1">
      <alignment horizontal="center" vertical="center" wrapText="1"/>
    </xf>
    <xf numFmtId="0" fontId="38" fillId="7" borderId="1" xfId="2" applyFont="1" applyFill="1" applyBorder="1" applyAlignment="1">
      <alignment horizontal="center" vertical="center" wrapText="1"/>
    </xf>
    <xf numFmtId="4" fontId="44" fillId="7" borderId="1" xfId="2" applyNumberFormat="1" applyFont="1" applyFill="1" applyBorder="1" applyAlignment="1">
      <alignment horizontal="right" vertical="center" wrapText="1" indent="2"/>
    </xf>
    <xf numFmtId="0" fontId="34" fillId="0" borderId="0" xfId="0" applyFont="1" applyAlignment="1">
      <alignment horizontal="center"/>
    </xf>
    <xf numFmtId="0" fontId="34" fillId="0" borderId="1" xfId="0" applyFont="1" applyBorder="1" applyAlignment="1">
      <alignment horizontal="center" vertical="center" wrapText="1"/>
    </xf>
    <xf numFmtId="0" fontId="0" fillId="0" borderId="0" xfId="0" applyAlignment="1">
      <alignment horizontal="center"/>
    </xf>
    <xf numFmtId="4" fontId="57" fillId="0" borderId="1" xfId="0" quotePrefix="1" applyNumberFormat="1" applyFont="1" applyBorder="1" applyAlignment="1">
      <alignment vertical="center" wrapText="1"/>
    </xf>
    <xf numFmtId="3" fontId="44" fillId="4" borderId="1" xfId="2" applyNumberFormat="1" applyFont="1" applyFill="1" applyBorder="1" applyAlignment="1">
      <alignment horizontal="right" vertical="center" wrapText="1" indent="2"/>
    </xf>
    <xf numFmtId="0" fontId="17" fillId="8" borderId="1" xfId="0" applyFont="1" applyFill="1" applyBorder="1" applyAlignment="1">
      <alignment horizontal="center" vertical="center"/>
    </xf>
    <xf numFmtId="0" fontId="17" fillId="4" borderId="1" xfId="2" applyFont="1" applyFill="1" applyBorder="1" applyAlignment="1">
      <alignment horizontal="center" vertical="center"/>
    </xf>
    <xf numFmtId="0" fontId="43" fillId="0" borderId="0" xfId="0" applyFont="1" applyAlignment="1">
      <alignment horizontal="left" wrapText="1"/>
    </xf>
    <xf numFmtId="0" fontId="34" fillId="2" borderId="1" xfId="0" applyFont="1" applyFill="1" applyBorder="1" applyAlignment="1">
      <alignment horizontal="center" vertical="center" wrapText="1"/>
    </xf>
    <xf numFmtId="0" fontId="43" fillId="2" borderId="1" xfId="0" applyFont="1" applyFill="1" applyBorder="1" applyAlignment="1">
      <alignment vertical="center"/>
    </xf>
    <xf numFmtId="0" fontId="34" fillId="0" borderId="0" xfId="0" applyFont="1" applyAlignment="1">
      <alignment vertical="center" wrapText="1"/>
    </xf>
    <xf numFmtId="0" fontId="43" fillId="0" borderId="0" xfId="0" applyFont="1" applyAlignment="1">
      <alignment horizontal="center" wrapText="1"/>
    </xf>
    <xf numFmtId="0" fontId="34" fillId="0" borderId="0" xfId="0" applyFont="1" applyAlignment="1">
      <alignment horizontal="center"/>
    </xf>
    <xf numFmtId="0" fontId="34" fillId="0" borderId="1" xfId="0" applyFont="1" applyBorder="1" applyAlignment="1">
      <alignment horizontal="center" vertical="center" wrapText="1"/>
    </xf>
    <xf numFmtId="0" fontId="34" fillId="2" borderId="1" xfId="0" applyFont="1" applyFill="1" applyBorder="1" applyAlignment="1">
      <alignment horizontal="center" vertical="center" wrapText="1"/>
    </xf>
    <xf numFmtId="0" fontId="31" fillId="0" borderId="1" xfId="0" applyFont="1" applyBorder="1" applyAlignment="1">
      <alignment horizontal="center" vertical="center" wrapText="1"/>
    </xf>
    <xf numFmtId="0" fontId="43" fillId="3" borderId="3" xfId="0" applyFont="1" applyFill="1" applyBorder="1" applyAlignment="1">
      <alignment horizontal="center" vertical="center" wrapText="1"/>
    </xf>
    <xf numFmtId="0" fontId="34" fillId="0" borderId="3" xfId="0" applyFont="1" applyBorder="1" applyAlignment="1">
      <alignment horizontal="center" vertical="center"/>
    </xf>
    <xf numFmtId="0" fontId="34" fillId="0" borderId="0" xfId="0" applyFont="1" applyAlignment="1">
      <alignment horizontal="left" vertical="center" wrapText="1"/>
    </xf>
    <xf numFmtId="0" fontId="43" fillId="0" borderId="4" xfId="0" applyFont="1" applyBorder="1" applyAlignment="1">
      <alignment horizontal="center" vertical="center"/>
    </xf>
    <xf numFmtId="0" fontId="34" fillId="0" borderId="3" xfId="0" applyFont="1" applyBorder="1" applyAlignment="1"/>
    <xf numFmtId="0" fontId="34" fillId="0" borderId="2" xfId="0" applyFont="1" applyBorder="1" applyAlignment="1"/>
    <xf numFmtId="0" fontId="42" fillId="0" borderId="0" xfId="0" applyFont="1" applyAlignment="1">
      <alignment horizontal="center"/>
    </xf>
    <xf numFmtId="0" fontId="33" fillId="0" borderId="0" xfId="0" applyFont="1" applyAlignment="1">
      <alignment horizontal="center"/>
    </xf>
    <xf numFmtId="0" fontId="50" fillId="0" borderId="1" xfId="0" applyFont="1" applyBorder="1" applyAlignment="1">
      <alignment horizontal="center" vertical="center" wrapText="1"/>
    </xf>
    <xf numFmtId="0" fontId="34" fillId="0" borderId="0" xfId="0" applyFont="1" applyAlignment="1">
      <alignment wrapText="1"/>
    </xf>
    <xf numFmtId="0" fontId="43" fillId="0" borderId="0" xfId="0" applyFont="1" applyAlignment="1">
      <alignment horizontal="center"/>
    </xf>
    <xf numFmtId="2" fontId="22" fillId="0" borderId="4" xfId="13" applyNumberFormat="1" applyFont="1" applyBorder="1" applyAlignment="1">
      <alignment horizontal="left" vertical="center" wrapText="1"/>
    </xf>
    <xf numFmtId="2" fontId="48" fillId="0" borderId="2" xfId="0" applyNumberFormat="1" applyFont="1" applyBorder="1" applyAlignment="1">
      <alignment horizontal="left" vertical="center" wrapText="1"/>
    </xf>
    <xf numFmtId="0" fontId="38" fillId="0" borderId="4" xfId="2" applyFont="1" applyBorder="1" applyAlignment="1">
      <alignment horizontal="left" vertical="center" wrapText="1"/>
    </xf>
    <xf numFmtId="0" fontId="38" fillId="0" borderId="2" xfId="2" applyFont="1" applyBorder="1" applyAlignment="1">
      <alignment horizontal="left" vertical="center" wrapText="1"/>
    </xf>
    <xf numFmtId="0" fontId="43" fillId="0" borderId="0" xfId="2" applyFont="1"/>
    <xf numFmtId="0" fontId="17" fillId="4" borderId="4" xfId="2" applyFont="1" applyFill="1" applyBorder="1" applyAlignment="1">
      <alignment vertical="center" wrapText="1"/>
    </xf>
    <xf numFmtId="0" fontId="17" fillId="4" borderId="2" xfId="2" applyFont="1" applyFill="1" applyBorder="1" applyAlignment="1">
      <alignment vertical="center" wrapText="1"/>
    </xf>
    <xf numFmtId="0" fontId="40" fillId="0" borderId="4" xfId="2" applyFont="1" applyBorder="1" applyAlignment="1">
      <alignment horizontal="left" vertical="center" wrapText="1"/>
    </xf>
    <xf numFmtId="0" fontId="40" fillId="0" borderId="2" xfId="2" applyFont="1" applyBorder="1" applyAlignment="1">
      <alignment horizontal="left" vertical="center" wrapText="1"/>
    </xf>
    <xf numFmtId="0" fontId="22" fillId="0" borderId="4" xfId="2" applyFont="1" applyBorder="1" applyAlignment="1">
      <alignment horizontal="left" vertical="center" wrapText="1"/>
    </xf>
    <xf numFmtId="0" fontId="22" fillId="0" borderId="2" xfId="2" applyFont="1" applyBorder="1" applyAlignment="1">
      <alignment horizontal="left" vertical="center" wrapText="1"/>
    </xf>
    <xf numFmtId="0" fontId="35" fillId="5" borderId="4" xfId="2" applyFont="1" applyFill="1" applyBorder="1" applyAlignment="1">
      <alignment vertical="center" wrapText="1"/>
    </xf>
    <xf numFmtId="0" fontId="35" fillId="5" borderId="2" xfId="2" applyFont="1" applyFill="1" applyBorder="1" applyAlignment="1">
      <alignment vertical="center" wrapText="1"/>
    </xf>
    <xf numFmtId="0" fontId="36" fillId="0" borderId="4" xfId="2" applyFont="1" applyBorder="1" applyAlignment="1">
      <alignment vertical="center" wrapText="1"/>
    </xf>
    <xf numFmtId="0" fontId="36" fillId="0" borderId="2" xfId="2" applyFont="1" applyBorder="1" applyAlignment="1">
      <alignment vertical="center" wrapText="1"/>
    </xf>
    <xf numFmtId="0" fontId="35" fillId="0" borderId="0" xfId="2" applyFont="1" applyAlignment="1">
      <alignment horizontal="center" vertical="center"/>
    </xf>
    <xf numFmtId="0" fontId="37" fillId="0" borderId="0" xfId="2" applyFont="1" applyAlignment="1">
      <alignment horizontal="center"/>
    </xf>
    <xf numFmtId="0" fontId="36" fillId="0" borderId="1" xfId="2" applyFont="1" applyBorder="1" applyAlignment="1">
      <alignment horizontal="center" vertical="center" wrapText="1"/>
    </xf>
    <xf numFmtId="0" fontId="17" fillId="4" borderId="4" xfId="0" applyFont="1" applyFill="1" applyBorder="1" applyAlignment="1">
      <alignment vertical="center" wrapText="1"/>
    </xf>
    <xf numFmtId="0" fontId="17" fillId="4" borderId="2" xfId="0" applyFont="1" applyFill="1" applyBorder="1" applyAlignment="1">
      <alignment vertical="center" wrapText="1"/>
    </xf>
    <xf numFmtId="0" fontId="40" fillId="3" borderId="4" xfId="2" applyFont="1" applyFill="1" applyBorder="1" applyAlignment="1">
      <alignment horizontal="left" vertical="center" wrapText="1"/>
    </xf>
    <xf numFmtId="0" fontId="40" fillId="3" borderId="2" xfId="2" applyFont="1" applyFill="1" applyBorder="1" applyAlignment="1">
      <alignment horizontal="left" vertical="center" wrapText="1"/>
    </xf>
    <xf numFmtId="0" fontId="50" fillId="8" borderId="4" xfId="0" applyFont="1" applyFill="1" applyBorder="1" applyAlignment="1">
      <alignment horizontal="left" vertical="center" wrapText="1"/>
    </xf>
    <xf numFmtId="0" fontId="0" fillId="8" borderId="2" xfId="0" applyFill="1" applyBorder="1" applyAlignment="1">
      <alignment horizontal="left" vertical="center" wrapText="1"/>
    </xf>
    <xf numFmtId="0" fontId="35" fillId="0" borderId="0" xfId="2" applyFont="1" applyAlignment="1">
      <alignment horizontal="center" vertical="center" wrapText="1"/>
    </xf>
    <xf numFmtId="0" fontId="40" fillId="0" borderId="4" xfId="2" applyFont="1" applyBorder="1" applyAlignment="1">
      <alignment horizontal="center" vertical="center" wrapText="1"/>
    </xf>
    <xf numFmtId="0" fontId="40" fillId="0" borderId="2" xfId="2" applyFont="1" applyBorder="1" applyAlignment="1">
      <alignment horizontal="center" vertical="center" wrapText="1"/>
    </xf>
    <xf numFmtId="0" fontId="38" fillId="4" borderId="4" xfId="2" applyFont="1" applyFill="1" applyBorder="1" applyAlignment="1">
      <alignment horizontal="left" vertical="center" wrapText="1"/>
    </xf>
    <xf numFmtId="0" fontId="38" fillId="4" borderId="2" xfId="2" applyFont="1" applyFill="1" applyBorder="1" applyAlignment="1">
      <alignment horizontal="left" vertical="center" wrapText="1"/>
    </xf>
    <xf numFmtId="0" fontId="17" fillId="8" borderId="4" xfId="0" applyFont="1" applyFill="1" applyBorder="1" applyAlignment="1">
      <alignment vertical="center" wrapText="1"/>
    </xf>
    <xf numFmtId="0" fontId="8" fillId="8" borderId="2" xfId="0" applyFont="1" applyFill="1" applyBorder="1" applyAlignment="1">
      <alignment vertical="center" wrapText="1"/>
    </xf>
    <xf numFmtId="0" fontId="22" fillId="0" borderId="4" xfId="2" applyFont="1" applyBorder="1" applyAlignment="1">
      <alignment horizontal="center" vertical="center" wrapText="1"/>
    </xf>
    <xf numFmtId="0" fontId="22" fillId="0" borderId="2" xfId="2" applyFont="1" applyBorder="1" applyAlignment="1">
      <alignment horizontal="center" vertical="center" wrapText="1"/>
    </xf>
    <xf numFmtId="0" fontId="38" fillId="7" borderId="4" xfId="2" applyFont="1" applyFill="1" applyBorder="1" applyAlignment="1">
      <alignment horizontal="left" vertical="center" wrapText="1"/>
    </xf>
    <xf numFmtId="0" fontId="8" fillId="7" borderId="2" xfId="0" applyFont="1" applyFill="1" applyBorder="1" applyAlignment="1">
      <alignment horizontal="left" vertical="center" wrapText="1"/>
    </xf>
    <xf numFmtId="0" fontId="58" fillId="7" borderId="2" xfId="0" applyFont="1" applyFill="1" applyBorder="1" applyAlignment="1">
      <alignment horizontal="left" vertical="center" wrapText="1"/>
    </xf>
    <xf numFmtId="0" fontId="38" fillId="4" borderId="4" xfId="2" applyFont="1" applyFill="1" applyBorder="1" applyAlignment="1">
      <alignment vertical="center" wrapText="1"/>
    </xf>
    <xf numFmtId="0" fontId="38" fillId="4" borderId="2" xfId="2" applyFont="1" applyFill="1" applyBorder="1" applyAlignment="1">
      <alignment vertical="center" wrapText="1"/>
    </xf>
    <xf numFmtId="2" fontId="22" fillId="3" borderId="4" xfId="13" applyNumberFormat="1" applyFont="1" applyFill="1" applyBorder="1" applyAlignment="1">
      <alignment horizontal="left" vertical="center" wrapText="1"/>
    </xf>
    <xf numFmtId="2" fontId="22" fillId="3" borderId="2" xfId="13" applyNumberFormat="1" applyFont="1" applyFill="1" applyBorder="1" applyAlignment="1">
      <alignment horizontal="left" vertical="center" wrapText="1"/>
    </xf>
    <xf numFmtId="0" fontId="49" fillId="0" borderId="0" xfId="1" applyNumberFormat="1" applyFont="1" applyFill="1" applyBorder="1" applyAlignment="1" applyProtection="1">
      <alignment horizontal="center" vertical="center" wrapText="1"/>
    </xf>
    <xf numFmtId="0" fontId="12" fillId="0" borderId="0" xfId="1" applyNumberFormat="1" applyFont="1" applyFill="1" applyBorder="1" applyAlignment="1" applyProtection="1">
      <alignment horizontal="center" vertical="center" wrapText="1"/>
    </xf>
    <xf numFmtId="0" fontId="4" fillId="0" borderId="0" xfId="1" applyNumberFormat="1" applyFont="1" applyFill="1" applyAlignment="1" applyProtection="1">
      <alignment horizontal="left" vertical="center" wrapText="1"/>
    </xf>
    <xf numFmtId="0" fontId="48" fillId="0" borderId="0" xfId="2" applyFont="1" applyAlignment="1">
      <alignment vertical="center" wrapText="1"/>
    </xf>
    <xf numFmtId="0" fontId="4" fillId="0" borderId="0" xfId="1" applyNumberFormat="1" applyFont="1" applyFill="1" applyAlignment="1" applyProtection="1">
      <alignment horizontal="left"/>
    </xf>
    <xf numFmtId="0" fontId="7" fillId="0" borderId="0" xfId="2" applyAlignment="1">
      <alignment horizontal="left"/>
    </xf>
    <xf numFmtId="0" fontId="5" fillId="3" borderId="6" xfId="1" applyFont="1" applyFill="1" applyBorder="1" applyAlignment="1">
      <alignment horizontal="left" vertical="center" wrapText="1"/>
    </xf>
    <xf numFmtId="0" fontId="0" fillId="0" borderId="5" xfId="0" applyBorder="1" applyAlignment="1">
      <alignment horizontal="left" vertical="center" wrapText="1"/>
    </xf>
    <xf numFmtId="0" fontId="11" fillId="3" borderId="6" xfId="0" applyFont="1" applyFill="1" applyBorder="1" applyAlignment="1">
      <alignment horizontal="center" vertical="center" wrapText="1"/>
    </xf>
    <xf numFmtId="0" fontId="0" fillId="0" borderId="5" xfId="0" applyBorder="1" applyAlignment="1">
      <alignment horizontal="center" vertical="center" wrapText="1"/>
    </xf>
    <xf numFmtId="0" fontId="4" fillId="0" borderId="0" xfId="8" applyNumberFormat="1" applyFont="1" applyFill="1" applyBorder="1" applyAlignment="1" applyProtection="1">
      <alignment horizontal="left" vertical="center"/>
    </xf>
    <xf numFmtId="0" fontId="4" fillId="0" borderId="0" xfId="1" applyFont="1" applyAlignment="1">
      <alignment vertical="center"/>
    </xf>
    <xf numFmtId="0" fontId="28" fillId="0" borderId="0" xfId="8" applyFont="1" applyBorder="1" applyAlignment="1" applyProtection="1">
      <alignment horizontal="center" vertical="center" wrapText="1"/>
      <protection locked="0"/>
    </xf>
    <xf numFmtId="0" fontId="6" fillId="0" borderId="1" xfId="8" applyNumberFormat="1" applyFont="1" applyFill="1" applyBorder="1" applyAlignment="1" applyProtection="1">
      <alignment horizontal="center" vertical="center" wrapText="1"/>
    </xf>
    <xf numFmtId="0" fontId="4" fillId="0" borderId="1" xfId="8" applyNumberFormat="1" applyFont="1" applyFill="1" applyBorder="1" applyAlignment="1" applyProtection="1">
      <alignment horizontal="center" vertical="center" wrapText="1"/>
    </xf>
    <xf numFmtId="0" fontId="4" fillId="0" borderId="1" xfId="8" applyNumberFormat="1" applyFont="1" applyFill="1" applyBorder="1" applyAlignment="1" applyProtection="1">
      <alignment horizontal="center" vertical="center"/>
    </xf>
    <xf numFmtId="0" fontId="4" fillId="0" borderId="0" xfId="8" applyNumberFormat="1" applyFont="1" applyFill="1" applyBorder="1" applyAlignment="1" applyProtection="1">
      <alignment vertical="top" wrapText="1"/>
    </xf>
    <xf numFmtId="0" fontId="4" fillId="0" borderId="0" xfId="1" applyFont="1" applyAlignment="1">
      <alignment vertical="top" wrapText="1"/>
    </xf>
    <xf numFmtId="0" fontId="0" fillId="0" borderId="0" xfId="0" applyAlignment="1">
      <alignment vertical="top" wrapText="1"/>
    </xf>
    <xf numFmtId="0" fontId="5" fillId="3" borderId="1" xfId="8" applyNumberFormat="1" applyFont="1" applyFill="1" applyBorder="1" applyAlignment="1" applyProtection="1">
      <alignment horizontal="left" vertical="center" wrapText="1"/>
    </xf>
    <xf numFmtId="0" fontId="3" fillId="3" borderId="1" xfId="1" applyFont="1" applyFill="1" applyBorder="1" applyAlignment="1">
      <alignment horizontal="left" vertical="center" wrapText="1"/>
    </xf>
    <xf numFmtId="0" fontId="3" fillId="3" borderId="6" xfId="8" applyNumberFormat="1" applyFont="1" applyFill="1" applyBorder="1" applyAlignment="1" applyProtection="1">
      <alignment horizontal="center" vertical="center" wrapText="1"/>
    </xf>
    <xf numFmtId="0" fontId="1" fillId="3" borderId="5" xfId="0" applyFont="1" applyFill="1" applyBorder="1" applyAlignment="1">
      <alignment horizontal="center" vertical="center" wrapText="1"/>
    </xf>
    <xf numFmtId="0" fontId="5" fillId="3" borderId="6" xfId="1" applyFont="1" applyFill="1" applyBorder="1" applyAlignment="1">
      <alignment vertical="center" wrapText="1"/>
    </xf>
    <xf numFmtId="0" fontId="0" fillId="3" borderId="5" xfId="0" applyFill="1" applyBorder="1" applyAlignment="1">
      <alignment vertical="center" wrapText="1"/>
    </xf>
    <xf numFmtId="0" fontId="50" fillId="0" borderId="1" xfId="0" applyFont="1" applyBorder="1" applyAlignment="1">
      <alignment vertical="center" wrapText="1"/>
    </xf>
    <xf numFmtId="0" fontId="41" fillId="0" borderId="1" xfId="2" applyFont="1" applyBorder="1" applyAlignment="1">
      <alignment vertical="center" wrapText="1"/>
    </xf>
    <xf numFmtId="4" fontId="54" fillId="3" borderId="1" xfId="4" applyNumberFormat="1" applyFont="1" applyFill="1" applyBorder="1" applyAlignment="1">
      <alignment horizontal="center" vertical="center"/>
    </xf>
    <xf numFmtId="4" fontId="51" fillId="2" borderId="1" xfId="4" applyNumberFormat="1" applyFont="1" applyFill="1" applyBorder="1" applyAlignment="1">
      <alignment horizontal="center" vertical="center"/>
    </xf>
    <xf numFmtId="4" fontId="54" fillId="0" borderId="1" xfId="4" applyNumberFormat="1" applyFont="1" applyBorder="1" applyAlignment="1">
      <alignment horizontal="center" vertical="center"/>
    </xf>
  </cellXfs>
  <cellStyles count="14">
    <cellStyle name="Normal_Доходи_02) Додатки 2017 Друк" xfId="3"/>
    <cellStyle name="Звичайний_Додаток _ 3 зм_ни 4575" xfId="4"/>
    <cellStyle name="Обычный" xfId="0" builtinId="0"/>
    <cellStyle name="Обычный 15 2" xfId="9"/>
    <cellStyle name="Обычный 2" xfId="2"/>
    <cellStyle name="Обычный 2 2" xfId="13"/>
    <cellStyle name="Обычный 3" xfId="1"/>
    <cellStyle name="Обычный 3 2" xfId="7"/>
    <cellStyle name="Обычный 3 2 3" xfId="12"/>
    <cellStyle name="Обычный 4 2" xfId="10"/>
    <cellStyle name="Обычный 4 2 2" xfId="11"/>
    <cellStyle name="Обычный 9" xfId="6"/>
    <cellStyle name="Обычный_ДОД 3 рай.сес." xfId="5"/>
    <cellStyle name="Обычный_ДОД ПРОЕКТ 17" xfId="8"/>
  </cellStyles>
  <dxfs count="0"/>
  <tableStyles count="0" defaultTableStyle="TableStyleMedium2" defaultPivotStyle="PivotStyleLight16"/>
  <colors>
    <mruColors>
      <color rgb="FFCCCCFF"/>
      <color rgb="FFFFFF99"/>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4"/>
  <sheetViews>
    <sheetView topLeftCell="A85" zoomScaleNormal="100" workbookViewId="0">
      <selection activeCell="C108" sqref="C107:C108"/>
    </sheetView>
  </sheetViews>
  <sheetFormatPr defaultRowHeight="12.75" x14ac:dyDescent="0.2"/>
  <cols>
    <col min="1" max="1" width="13.140625" style="287" customWidth="1"/>
    <col min="2" max="2" width="41" customWidth="1"/>
    <col min="3" max="3" width="14.140625" customWidth="1"/>
    <col min="4" max="4" width="14" customWidth="1"/>
    <col min="5" max="5" width="14.140625" customWidth="1"/>
    <col min="6" max="6" width="14.7109375" customWidth="1"/>
  </cols>
  <sheetData>
    <row r="1" spans="1:6" ht="18.75" customHeight="1" x14ac:dyDescent="0.2">
      <c r="A1" s="285"/>
      <c r="B1" s="178"/>
      <c r="C1" s="178"/>
      <c r="D1" s="178" t="s">
        <v>0</v>
      </c>
      <c r="E1" s="178"/>
      <c r="F1" s="178"/>
    </row>
    <row r="2" spans="1:6" ht="78.75" customHeight="1" x14ac:dyDescent="0.2">
      <c r="A2" s="285"/>
      <c r="B2" s="178"/>
      <c r="C2" s="178"/>
      <c r="D2" s="295" t="s">
        <v>548</v>
      </c>
      <c r="E2" s="295"/>
      <c r="F2" s="295"/>
    </row>
    <row r="3" spans="1:6" x14ac:dyDescent="0.2">
      <c r="A3" s="285" t="s">
        <v>271</v>
      </c>
      <c r="B3" s="178"/>
      <c r="C3" s="178"/>
      <c r="D3" s="178"/>
      <c r="E3" s="178"/>
      <c r="F3" s="178"/>
    </row>
    <row r="4" spans="1:6" x14ac:dyDescent="0.2">
      <c r="A4" s="285"/>
      <c r="B4" s="178"/>
      <c r="C4" s="178"/>
      <c r="D4" s="178"/>
      <c r="E4" s="178"/>
      <c r="F4" s="178"/>
    </row>
    <row r="5" spans="1:6" ht="25.5" customHeight="1" x14ac:dyDescent="0.2">
      <c r="A5" s="296" t="s">
        <v>319</v>
      </c>
      <c r="B5" s="297"/>
      <c r="C5" s="297"/>
      <c r="D5" s="297"/>
      <c r="E5" s="297"/>
      <c r="F5" s="297"/>
    </row>
    <row r="6" spans="1:6" ht="26.25" customHeight="1" x14ac:dyDescent="0.2">
      <c r="A6" s="292" t="s">
        <v>305</v>
      </c>
      <c r="B6" s="178"/>
      <c r="C6" s="178"/>
      <c r="D6" s="178"/>
      <c r="E6" s="178"/>
      <c r="F6" s="179" t="s">
        <v>1</v>
      </c>
    </row>
    <row r="7" spans="1:6" x14ac:dyDescent="0.2">
      <c r="A7" s="298" t="s">
        <v>2</v>
      </c>
      <c r="B7" s="298" t="s">
        <v>3</v>
      </c>
      <c r="C7" s="299" t="s">
        <v>4</v>
      </c>
      <c r="D7" s="298" t="s">
        <v>5</v>
      </c>
      <c r="E7" s="298" t="s">
        <v>6</v>
      </c>
      <c r="F7" s="298"/>
    </row>
    <row r="8" spans="1:6" x14ac:dyDescent="0.2">
      <c r="A8" s="298"/>
      <c r="B8" s="298"/>
      <c r="C8" s="299"/>
      <c r="D8" s="298"/>
      <c r="E8" s="298" t="s">
        <v>7</v>
      </c>
      <c r="F8" s="300" t="s">
        <v>8</v>
      </c>
    </row>
    <row r="9" spans="1:6" x14ac:dyDescent="0.2">
      <c r="A9" s="298"/>
      <c r="B9" s="298"/>
      <c r="C9" s="299"/>
      <c r="D9" s="298"/>
      <c r="E9" s="298"/>
      <c r="F9" s="298"/>
    </row>
    <row r="10" spans="1:6" x14ac:dyDescent="0.2">
      <c r="A10" s="286">
        <v>1</v>
      </c>
      <c r="B10" s="180">
        <v>2</v>
      </c>
      <c r="C10" s="279">
        <v>3</v>
      </c>
      <c r="D10" s="180">
        <v>4</v>
      </c>
      <c r="E10" s="180">
        <v>5</v>
      </c>
      <c r="F10" s="180">
        <v>6</v>
      </c>
    </row>
    <row r="11" spans="1:6" ht="23.25" customHeight="1" x14ac:dyDescent="0.2">
      <c r="A11" s="182">
        <v>10000000</v>
      </c>
      <c r="B11" s="183" t="s">
        <v>352</v>
      </c>
      <c r="C11" s="277">
        <v>120494653</v>
      </c>
      <c r="D11" s="275">
        <v>120322653</v>
      </c>
      <c r="E11" s="275">
        <v>172000</v>
      </c>
      <c r="F11" s="275">
        <v>0</v>
      </c>
    </row>
    <row r="12" spans="1:6" ht="33" customHeight="1" x14ac:dyDescent="0.2">
      <c r="A12" s="182">
        <v>11000000</v>
      </c>
      <c r="B12" s="183" t="s">
        <v>353</v>
      </c>
      <c r="C12" s="277">
        <v>58215580</v>
      </c>
      <c r="D12" s="275">
        <v>58215580</v>
      </c>
      <c r="E12" s="275">
        <v>0</v>
      </c>
      <c r="F12" s="275">
        <v>0</v>
      </c>
    </row>
    <row r="13" spans="1:6" ht="23.25" customHeight="1" x14ac:dyDescent="0.2">
      <c r="A13" s="182">
        <v>11010000</v>
      </c>
      <c r="B13" s="183" t="s">
        <v>9</v>
      </c>
      <c r="C13" s="277">
        <v>58087000</v>
      </c>
      <c r="D13" s="275">
        <v>58087000</v>
      </c>
      <c r="E13" s="275">
        <v>0</v>
      </c>
      <c r="F13" s="275">
        <v>0</v>
      </c>
    </row>
    <row r="14" spans="1:6" ht="43.5" customHeight="1" x14ac:dyDescent="0.2">
      <c r="A14" s="184">
        <v>11010100</v>
      </c>
      <c r="B14" s="185" t="s">
        <v>10</v>
      </c>
      <c r="C14" s="278">
        <v>46600000</v>
      </c>
      <c r="D14" s="276">
        <v>46600000</v>
      </c>
      <c r="E14" s="276">
        <v>0</v>
      </c>
      <c r="F14" s="276">
        <v>0</v>
      </c>
    </row>
    <row r="15" spans="1:6" ht="45.75" customHeight="1" x14ac:dyDescent="0.2">
      <c r="A15" s="184">
        <v>11010400</v>
      </c>
      <c r="B15" s="185" t="s">
        <v>11</v>
      </c>
      <c r="C15" s="278">
        <v>10700000</v>
      </c>
      <c r="D15" s="276">
        <v>10700000</v>
      </c>
      <c r="E15" s="276">
        <v>0</v>
      </c>
      <c r="F15" s="276">
        <v>0</v>
      </c>
    </row>
    <row r="16" spans="1:6" ht="43.5" customHeight="1" x14ac:dyDescent="0.2">
      <c r="A16" s="184">
        <v>11010500</v>
      </c>
      <c r="B16" s="185" t="s">
        <v>12</v>
      </c>
      <c r="C16" s="278">
        <v>725000</v>
      </c>
      <c r="D16" s="276">
        <v>725000</v>
      </c>
      <c r="E16" s="276">
        <v>0</v>
      </c>
      <c r="F16" s="276">
        <v>0</v>
      </c>
    </row>
    <row r="17" spans="1:6" ht="42" customHeight="1" x14ac:dyDescent="0.2">
      <c r="A17" s="184">
        <v>11011300</v>
      </c>
      <c r="B17" s="185" t="s">
        <v>499</v>
      </c>
      <c r="C17" s="278">
        <v>62000</v>
      </c>
      <c r="D17" s="276">
        <v>62000</v>
      </c>
      <c r="E17" s="276">
        <v>0</v>
      </c>
      <c r="F17" s="276">
        <v>0</v>
      </c>
    </row>
    <row r="18" spans="1:6" ht="21.75" customHeight="1" x14ac:dyDescent="0.2">
      <c r="A18" s="182">
        <v>11020000</v>
      </c>
      <c r="B18" s="183" t="s">
        <v>485</v>
      </c>
      <c r="C18" s="277">
        <v>128580</v>
      </c>
      <c r="D18" s="275">
        <v>128580</v>
      </c>
      <c r="E18" s="275">
        <v>0</v>
      </c>
      <c r="F18" s="275">
        <v>0</v>
      </c>
    </row>
    <row r="19" spans="1:6" ht="34.5" customHeight="1" x14ac:dyDescent="0.2">
      <c r="A19" s="184">
        <v>11020200</v>
      </c>
      <c r="B19" s="185" t="s">
        <v>486</v>
      </c>
      <c r="C19" s="278">
        <v>128580</v>
      </c>
      <c r="D19" s="276">
        <v>128580</v>
      </c>
      <c r="E19" s="276">
        <v>0</v>
      </c>
      <c r="F19" s="276">
        <v>0</v>
      </c>
    </row>
    <row r="20" spans="1:6" ht="31.5" customHeight="1" x14ac:dyDescent="0.2">
      <c r="A20" s="182">
        <v>13000000</v>
      </c>
      <c r="B20" s="183" t="s">
        <v>354</v>
      </c>
      <c r="C20" s="277">
        <v>437180</v>
      </c>
      <c r="D20" s="275">
        <v>437180</v>
      </c>
      <c r="E20" s="275">
        <v>0</v>
      </c>
      <c r="F20" s="275">
        <v>0</v>
      </c>
    </row>
    <row r="21" spans="1:6" ht="27.75" customHeight="1" x14ac:dyDescent="0.2">
      <c r="A21" s="182">
        <v>13010000</v>
      </c>
      <c r="B21" s="183" t="s">
        <v>355</v>
      </c>
      <c r="C21" s="277">
        <v>414180</v>
      </c>
      <c r="D21" s="275">
        <v>414180</v>
      </c>
      <c r="E21" s="275">
        <v>0</v>
      </c>
      <c r="F21" s="275">
        <v>0</v>
      </c>
    </row>
    <row r="22" spans="1:6" ht="49.5" customHeight="1" x14ac:dyDescent="0.2">
      <c r="A22" s="184">
        <v>13010100</v>
      </c>
      <c r="B22" s="185" t="s">
        <v>356</v>
      </c>
      <c r="C22" s="278">
        <v>314180</v>
      </c>
      <c r="D22" s="276">
        <v>314180</v>
      </c>
      <c r="E22" s="276">
        <v>0</v>
      </c>
      <c r="F22" s="276">
        <v>0</v>
      </c>
    </row>
    <row r="23" spans="1:6" ht="69.75" customHeight="1" x14ac:dyDescent="0.2">
      <c r="A23" s="184">
        <v>13010200</v>
      </c>
      <c r="B23" s="185" t="s">
        <v>357</v>
      </c>
      <c r="C23" s="278">
        <v>100000</v>
      </c>
      <c r="D23" s="276">
        <v>100000</v>
      </c>
      <c r="E23" s="276">
        <v>0</v>
      </c>
      <c r="F23" s="276">
        <v>0</v>
      </c>
    </row>
    <row r="24" spans="1:6" ht="33" customHeight="1" x14ac:dyDescent="0.2">
      <c r="A24" s="182">
        <v>13030000</v>
      </c>
      <c r="B24" s="183" t="s">
        <v>234</v>
      </c>
      <c r="C24" s="277">
        <v>23000</v>
      </c>
      <c r="D24" s="275">
        <v>23000</v>
      </c>
      <c r="E24" s="275">
        <v>0</v>
      </c>
      <c r="F24" s="275">
        <v>0</v>
      </c>
    </row>
    <row r="25" spans="1:6" ht="46.5" customHeight="1" x14ac:dyDescent="0.2">
      <c r="A25" s="184">
        <v>13030100</v>
      </c>
      <c r="B25" s="185" t="s">
        <v>235</v>
      </c>
      <c r="C25" s="278">
        <v>23000</v>
      </c>
      <c r="D25" s="276">
        <v>23000</v>
      </c>
      <c r="E25" s="276">
        <v>0</v>
      </c>
      <c r="F25" s="276">
        <v>0</v>
      </c>
    </row>
    <row r="26" spans="1:6" ht="27.75" customHeight="1" x14ac:dyDescent="0.2">
      <c r="A26" s="182">
        <v>14000000</v>
      </c>
      <c r="B26" s="183" t="s">
        <v>358</v>
      </c>
      <c r="C26" s="277">
        <v>7145400</v>
      </c>
      <c r="D26" s="275">
        <v>7145400</v>
      </c>
      <c r="E26" s="275">
        <v>0</v>
      </c>
      <c r="F26" s="275">
        <v>0</v>
      </c>
    </row>
    <row r="27" spans="1:6" ht="30" customHeight="1" x14ac:dyDescent="0.2">
      <c r="A27" s="182">
        <v>14020000</v>
      </c>
      <c r="B27" s="183" t="s">
        <v>359</v>
      </c>
      <c r="C27" s="277">
        <v>860000</v>
      </c>
      <c r="D27" s="275">
        <v>860000</v>
      </c>
      <c r="E27" s="275">
        <v>0</v>
      </c>
      <c r="F27" s="275">
        <v>0</v>
      </c>
    </row>
    <row r="28" spans="1:6" ht="21" customHeight="1" x14ac:dyDescent="0.2">
      <c r="A28" s="184">
        <v>14021900</v>
      </c>
      <c r="B28" s="185" t="s">
        <v>209</v>
      </c>
      <c r="C28" s="278">
        <v>860000</v>
      </c>
      <c r="D28" s="276">
        <v>860000</v>
      </c>
      <c r="E28" s="276">
        <v>0</v>
      </c>
      <c r="F28" s="276">
        <v>0</v>
      </c>
    </row>
    <row r="29" spans="1:6" ht="37.5" customHeight="1" x14ac:dyDescent="0.2">
      <c r="A29" s="182">
        <v>14030000</v>
      </c>
      <c r="B29" s="183" t="s">
        <v>360</v>
      </c>
      <c r="C29" s="277">
        <v>3600000</v>
      </c>
      <c r="D29" s="275">
        <v>3600000</v>
      </c>
      <c r="E29" s="275">
        <v>0</v>
      </c>
      <c r="F29" s="275">
        <v>0</v>
      </c>
    </row>
    <row r="30" spans="1:6" ht="23.25" customHeight="1" x14ac:dyDescent="0.2">
      <c r="A30" s="184">
        <v>14031900</v>
      </c>
      <c r="B30" s="185" t="s">
        <v>209</v>
      </c>
      <c r="C30" s="278">
        <v>3600000</v>
      </c>
      <c r="D30" s="276">
        <v>3600000</v>
      </c>
      <c r="E30" s="276">
        <v>0</v>
      </c>
      <c r="F30" s="276">
        <v>0</v>
      </c>
    </row>
    <row r="31" spans="1:6" ht="44.25" customHeight="1" x14ac:dyDescent="0.2">
      <c r="A31" s="182">
        <v>14040000</v>
      </c>
      <c r="B31" s="183" t="s">
        <v>361</v>
      </c>
      <c r="C31" s="277">
        <v>2685400</v>
      </c>
      <c r="D31" s="275">
        <v>2685400</v>
      </c>
      <c r="E31" s="275">
        <v>0</v>
      </c>
      <c r="F31" s="275">
        <v>0</v>
      </c>
    </row>
    <row r="32" spans="1:6" ht="105.75" customHeight="1" x14ac:dyDescent="0.2">
      <c r="A32" s="184">
        <v>14040100</v>
      </c>
      <c r="B32" s="185" t="s">
        <v>424</v>
      </c>
      <c r="C32" s="278">
        <v>1145400</v>
      </c>
      <c r="D32" s="276">
        <v>1145400</v>
      </c>
      <c r="E32" s="276">
        <v>0</v>
      </c>
      <c r="F32" s="276">
        <v>0</v>
      </c>
    </row>
    <row r="33" spans="1:6" ht="73.5" customHeight="1" x14ac:dyDescent="0.2">
      <c r="A33" s="184">
        <v>14040200</v>
      </c>
      <c r="B33" s="185" t="s">
        <v>263</v>
      </c>
      <c r="C33" s="278">
        <v>1540000</v>
      </c>
      <c r="D33" s="276">
        <v>1540000</v>
      </c>
      <c r="E33" s="276">
        <v>0</v>
      </c>
      <c r="F33" s="276">
        <v>0</v>
      </c>
    </row>
    <row r="34" spans="1:6" ht="39" customHeight="1" x14ac:dyDescent="0.2">
      <c r="A34" s="182">
        <v>18000000</v>
      </c>
      <c r="B34" s="183" t="s">
        <v>236</v>
      </c>
      <c r="C34" s="277">
        <v>54524493</v>
      </c>
      <c r="D34" s="275">
        <v>54524493</v>
      </c>
      <c r="E34" s="275">
        <v>0</v>
      </c>
      <c r="F34" s="275">
        <v>0</v>
      </c>
    </row>
    <row r="35" spans="1:6" ht="27" customHeight="1" x14ac:dyDescent="0.2">
      <c r="A35" s="182">
        <v>18010000</v>
      </c>
      <c r="B35" s="183" t="s">
        <v>362</v>
      </c>
      <c r="C35" s="277">
        <v>25383186</v>
      </c>
      <c r="D35" s="275">
        <v>25383186</v>
      </c>
      <c r="E35" s="275">
        <v>0</v>
      </c>
      <c r="F35" s="275">
        <v>0</v>
      </c>
    </row>
    <row r="36" spans="1:6" ht="52.5" customHeight="1" x14ac:dyDescent="0.2">
      <c r="A36" s="184">
        <v>18010100</v>
      </c>
      <c r="B36" s="185" t="s">
        <v>363</v>
      </c>
      <c r="C36" s="278">
        <v>63000</v>
      </c>
      <c r="D36" s="276">
        <v>63000</v>
      </c>
      <c r="E36" s="276">
        <v>0</v>
      </c>
      <c r="F36" s="276">
        <v>0</v>
      </c>
    </row>
    <row r="37" spans="1:6" ht="55.5" customHeight="1" x14ac:dyDescent="0.2">
      <c r="A37" s="184">
        <v>18010200</v>
      </c>
      <c r="B37" s="185" t="s">
        <v>364</v>
      </c>
      <c r="C37" s="278">
        <v>240000</v>
      </c>
      <c r="D37" s="276">
        <v>240000</v>
      </c>
      <c r="E37" s="276">
        <v>0</v>
      </c>
      <c r="F37" s="276">
        <v>0</v>
      </c>
    </row>
    <row r="38" spans="1:6" ht="60" customHeight="1" x14ac:dyDescent="0.2">
      <c r="A38" s="184">
        <v>18010300</v>
      </c>
      <c r="B38" s="185" t="s">
        <v>365</v>
      </c>
      <c r="C38" s="278">
        <v>1157715</v>
      </c>
      <c r="D38" s="276">
        <v>1157715</v>
      </c>
      <c r="E38" s="276">
        <v>0</v>
      </c>
      <c r="F38" s="276">
        <v>0</v>
      </c>
    </row>
    <row r="39" spans="1:6" ht="59.25" customHeight="1" x14ac:dyDescent="0.2">
      <c r="A39" s="184">
        <v>18010400</v>
      </c>
      <c r="B39" s="185" t="s">
        <v>366</v>
      </c>
      <c r="C39" s="278">
        <v>2163460</v>
      </c>
      <c r="D39" s="276">
        <v>2163460</v>
      </c>
      <c r="E39" s="276">
        <v>0</v>
      </c>
      <c r="F39" s="276">
        <v>0</v>
      </c>
    </row>
    <row r="40" spans="1:6" ht="25.5" customHeight="1" x14ac:dyDescent="0.2">
      <c r="A40" s="184">
        <v>18010500</v>
      </c>
      <c r="B40" s="185" t="s">
        <v>367</v>
      </c>
      <c r="C40" s="278">
        <v>8138996</v>
      </c>
      <c r="D40" s="276">
        <v>8138996</v>
      </c>
      <c r="E40" s="276">
        <v>0</v>
      </c>
      <c r="F40" s="276">
        <v>0</v>
      </c>
    </row>
    <row r="41" spans="1:6" ht="27" customHeight="1" x14ac:dyDescent="0.2">
      <c r="A41" s="184">
        <v>18010600</v>
      </c>
      <c r="B41" s="185" t="s">
        <v>368</v>
      </c>
      <c r="C41" s="278">
        <v>11011715</v>
      </c>
      <c r="D41" s="276">
        <v>11011715</v>
      </c>
      <c r="E41" s="276">
        <v>0</v>
      </c>
      <c r="F41" s="276">
        <v>0</v>
      </c>
    </row>
    <row r="42" spans="1:6" ht="23.25" customHeight="1" x14ac:dyDescent="0.2">
      <c r="A42" s="184">
        <v>18010700</v>
      </c>
      <c r="B42" s="185" t="s">
        <v>369</v>
      </c>
      <c r="C42" s="278">
        <v>1100000</v>
      </c>
      <c r="D42" s="276">
        <v>1100000</v>
      </c>
      <c r="E42" s="276">
        <v>0</v>
      </c>
      <c r="F42" s="276">
        <v>0</v>
      </c>
    </row>
    <row r="43" spans="1:6" ht="24.75" customHeight="1" x14ac:dyDescent="0.2">
      <c r="A43" s="184">
        <v>18010900</v>
      </c>
      <c r="B43" s="185" t="s">
        <v>370</v>
      </c>
      <c r="C43" s="278">
        <v>1500000</v>
      </c>
      <c r="D43" s="276">
        <v>1500000</v>
      </c>
      <c r="E43" s="276">
        <v>0</v>
      </c>
      <c r="F43" s="276">
        <v>0</v>
      </c>
    </row>
    <row r="44" spans="1:6" ht="24" customHeight="1" x14ac:dyDescent="0.2">
      <c r="A44" s="184">
        <v>18011100</v>
      </c>
      <c r="B44" s="185" t="s">
        <v>500</v>
      </c>
      <c r="C44" s="278">
        <v>8300</v>
      </c>
      <c r="D44" s="276">
        <v>8300</v>
      </c>
      <c r="E44" s="276">
        <v>0</v>
      </c>
      <c r="F44" s="276">
        <v>0</v>
      </c>
    </row>
    <row r="45" spans="1:6" ht="26.25" customHeight="1" x14ac:dyDescent="0.2">
      <c r="A45" s="182">
        <v>18050000</v>
      </c>
      <c r="B45" s="183" t="s">
        <v>371</v>
      </c>
      <c r="C45" s="277">
        <v>29141307</v>
      </c>
      <c r="D45" s="275">
        <v>29141307</v>
      </c>
      <c r="E45" s="275">
        <v>0</v>
      </c>
      <c r="F45" s="275">
        <v>0</v>
      </c>
    </row>
    <row r="46" spans="1:6" ht="25.5" customHeight="1" x14ac:dyDescent="0.2">
      <c r="A46" s="184">
        <v>18050300</v>
      </c>
      <c r="B46" s="185" t="s">
        <v>372</v>
      </c>
      <c r="C46" s="278">
        <v>1400179</v>
      </c>
      <c r="D46" s="276">
        <v>1400179</v>
      </c>
      <c r="E46" s="276">
        <v>0</v>
      </c>
      <c r="F46" s="276">
        <v>0</v>
      </c>
    </row>
    <row r="47" spans="1:6" ht="25.5" customHeight="1" x14ac:dyDescent="0.2">
      <c r="A47" s="184">
        <v>18050400</v>
      </c>
      <c r="B47" s="185" t="s">
        <v>373</v>
      </c>
      <c r="C47" s="278">
        <v>21191688</v>
      </c>
      <c r="D47" s="276">
        <v>21191688</v>
      </c>
      <c r="E47" s="276">
        <v>0</v>
      </c>
      <c r="F47" s="276">
        <v>0</v>
      </c>
    </row>
    <row r="48" spans="1:6" ht="71.25" customHeight="1" x14ac:dyDescent="0.2">
      <c r="A48" s="184">
        <v>18050500</v>
      </c>
      <c r="B48" s="185" t="s">
        <v>374</v>
      </c>
      <c r="C48" s="278">
        <v>6549440</v>
      </c>
      <c r="D48" s="276">
        <v>6549440</v>
      </c>
      <c r="E48" s="276">
        <v>0</v>
      </c>
      <c r="F48" s="276">
        <v>0</v>
      </c>
    </row>
    <row r="49" spans="1:6" ht="26.25" customHeight="1" x14ac:dyDescent="0.2">
      <c r="A49" s="182">
        <v>19000000</v>
      </c>
      <c r="B49" s="183" t="s">
        <v>375</v>
      </c>
      <c r="C49" s="277">
        <v>172000</v>
      </c>
      <c r="D49" s="275">
        <v>0</v>
      </c>
      <c r="E49" s="275">
        <v>172000</v>
      </c>
      <c r="F49" s="275">
        <v>0</v>
      </c>
    </row>
    <row r="50" spans="1:6" ht="26.25" customHeight="1" x14ac:dyDescent="0.2">
      <c r="A50" s="182">
        <v>19010000</v>
      </c>
      <c r="B50" s="183" t="s">
        <v>376</v>
      </c>
      <c r="C50" s="277">
        <v>172000</v>
      </c>
      <c r="D50" s="275">
        <v>0</v>
      </c>
      <c r="E50" s="275">
        <v>172000</v>
      </c>
      <c r="F50" s="275">
        <v>0</v>
      </c>
    </row>
    <row r="51" spans="1:6" ht="69.75" customHeight="1" x14ac:dyDescent="0.2">
      <c r="A51" s="184">
        <v>19010100</v>
      </c>
      <c r="B51" s="185" t="s">
        <v>166</v>
      </c>
      <c r="C51" s="278">
        <v>116000</v>
      </c>
      <c r="D51" s="276">
        <v>0</v>
      </c>
      <c r="E51" s="276">
        <v>116000</v>
      </c>
      <c r="F51" s="276">
        <v>0</v>
      </c>
    </row>
    <row r="52" spans="1:6" ht="54.75" customHeight="1" x14ac:dyDescent="0.2">
      <c r="A52" s="184">
        <v>19010300</v>
      </c>
      <c r="B52" s="185" t="s">
        <v>377</v>
      </c>
      <c r="C52" s="278">
        <v>56000</v>
      </c>
      <c r="D52" s="276">
        <v>0</v>
      </c>
      <c r="E52" s="276">
        <v>56000</v>
      </c>
      <c r="F52" s="276">
        <v>0</v>
      </c>
    </row>
    <row r="53" spans="1:6" ht="23.25" customHeight="1" x14ac:dyDescent="0.2">
      <c r="A53" s="182">
        <v>20000000</v>
      </c>
      <c r="B53" s="183" t="s">
        <v>378</v>
      </c>
      <c r="C53" s="277">
        <v>6573493</v>
      </c>
      <c r="D53" s="275">
        <v>1355424</v>
      </c>
      <c r="E53" s="275">
        <v>5218069</v>
      </c>
      <c r="F53" s="275">
        <v>0</v>
      </c>
    </row>
    <row r="54" spans="1:6" ht="28.5" customHeight="1" x14ac:dyDescent="0.2">
      <c r="A54" s="182">
        <v>21000000</v>
      </c>
      <c r="B54" s="183" t="s">
        <v>487</v>
      </c>
      <c r="C54" s="277">
        <v>213452</v>
      </c>
      <c r="D54" s="275">
        <v>213452</v>
      </c>
      <c r="E54" s="275">
        <v>0</v>
      </c>
      <c r="F54" s="275">
        <v>0</v>
      </c>
    </row>
    <row r="55" spans="1:6" ht="27" customHeight="1" x14ac:dyDescent="0.2">
      <c r="A55" s="182">
        <v>21080000</v>
      </c>
      <c r="B55" s="183" t="s">
        <v>384</v>
      </c>
      <c r="C55" s="277">
        <v>213452</v>
      </c>
      <c r="D55" s="275">
        <v>213452</v>
      </c>
      <c r="E55" s="275">
        <v>0</v>
      </c>
      <c r="F55" s="275">
        <v>0</v>
      </c>
    </row>
    <row r="56" spans="1:6" ht="24.75" customHeight="1" x14ac:dyDescent="0.2">
      <c r="A56" s="184">
        <v>21081100</v>
      </c>
      <c r="B56" s="185" t="s">
        <v>488</v>
      </c>
      <c r="C56" s="278">
        <v>149542</v>
      </c>
      <c r="D56" s="276">
        <v>149542</v>
      </c>
      <c r="E56" s="276">
        <v>0</v>
      </c>
      <c r="F56" s="276">
        <v>0</v>
      </c>
    </row>
    <row r="57" spans="1:6" ht="84" customHeight="1" x14ac:dyDescent="0.2">
      <c r="A57" s="184">
        <v>21081500</v>
      </c>
      <c r="B57" s="185" t="s">
        <v>489</v>
      </c>
      <c r="C57" s="278">
        <v>27200</v>
      </c>
      <c r="D57" s="276">
        <v>27200</v>
      </c>
      <c r="E57" s="276">
        <v>0</v>
      </c>
      <c r="F57" s="276">
        <v>0</v>
      </c>
    </row>
    <row r="58" spans="1:6" ht="84" customHeight="1" x14ac:dyDescent="0.2">
      <c r="A58" s="184">
        <v>21082400</v>
      </c>
      <c r="B58" s="185" t="s">
        <v>490</v>
      </c>
      <c r="C58" s="278">
        <v>36710</v>
      </c>
      <c r="D58" s="276">
        <v>36710</v>
      </c>
      <c r="E58" s="276">
        <v>0</v>
      </c>
      <c r="F58" s="276">
        <v>0</v>
      </c>
    </row>
    <row r="59" spans="1:6" ht="33.75" customHeight="1" x14ac:dyDescent="0.2">
      <c r="A59" s="182">
        <v>22000000</v>
      </c>
      <c r="B59" s="183" t="s">
        <v>379</v>
      </c>
      <c r="C59" s="277">
        <v>790472</v>
      </c>
      <c r="D59" s="275">
        <v>790472</v>
      </c>
      <c r="E59" s="275">
        <v>0</v>
      </c>
      <c r="F59" s="275">
        <v>0</v>
      </c>
    </row>
    <row r="60" spans="1:6" ht="21" customHeight="1" x14ac:dyDescent="0.2">
      <c r="A60" s="182">
        <v>22010000</v>
      </c>
      <c r="B60" s="183" t="s">
        <v>13</v>
      </c>
      <c r="C60" s="277">
        <v>712472</v>
      </c>
      <c r="D60" s="275">
        <v>712472</v>
      </c>
      <c r="E60" s="275">
        <v>0</v>
      </c>
      <c r="F60" s="275">
        <v>0</v>
      </c>
    </row>
    <row r="61" spans="1:6" ht="23.25" customHeight="1" x14ac:dyDescent="0.2">
      <c r="A61" s="184">
        <v>22012500</v>
      </c>
      <c r="B61" s="185" t="s">
        <v>14</v>
      </c>
      <c r="C61" s="278">
        <v>712472</v>
      </c>
      <c r="D61" s="276">
        <v>712472</v>
      </c>
      <c r="E61" s="276">
        <v>0</v>
      </c>
      <c r="F61" s="276">
        <v>0</v>
      </c>
    </row>
    <row r="62" spans="1:6" ht="24" customHeight="1" x14ac:dyDescent="0.2">
      <c r="A62" s="182">
        <v>22090000</v>
      </c>
      <c r="B62" s="183" t="s">
        <v>380</v>
      </c>
      <c r="C62" s="277">
        <v>78000</v>
      </c>
      <c r="D62" s="275">
        <v>78000</v>
      </c>
      <c r="E62" s="275">
        <v>0</v>
      </c>
      <c r="F62" s="275">
        <v>0</v>
      </c>
    </row>
    <row r="63" spans="1:6" ht="57" customHeight="1" x14ac:dyDescent="0.2">
      <c r="A63" s="184">
        <v>22090100</v>
      </c>
      <c r="B63" s="185" t="s">
        <v>381</v>
      </c>
      <c r="C63" s="278">
        <v>73000</v>
      </c>
      <c r="D63" s="276">
        <v>73000</v>
      </c>
      <c r="E63" s="276">
        <v>0</v>
      </c>
      <c r="F63" s="276">
        <v>0</v>
      </c>
    </row>
    <row r="64" spans="1:6" ht="46.5" customHeight="1" x14ac:dyDescent="0.2">
      <c r="A64" s="184">
        <v>22090400</v>
      </c>
      <c r="B64" s="185" t="s">
        <v>382</v>
      </c>
      <c r="C64" s="278">
        <v>5000</v>
      </c>
      <c r="D64" s="276">
        <v>5000</v>
      </c>
      <c r="E64" s="276">
        <v>0</v>
      </c>
      <c r="F64" s="276">
        <v>0</v>
      </c>
    </row>
    <row r="65" spans="1:6" ht="22.5" customHeight="1" x14ac:dyDescent="0.2">
      <c r="A65" s="182">
        <v>24000000</v>
      </c>
      <c r="B65" s="183" t="s">
        <v>383</v>
      </c>
      <c r="C65" s="277">
        <v>541750</v>
      </c>
      <c r="D65" s="275">
        <v>351500</v>
      </c>
      <c r="E65" s="275">
        <v>190250</v>
      </c>
      <c r="F65" s="275">
        <v>0</v>
      </c>
    </row>
    <row r="66" spans="1:6" ht="24" customHeight="1" x14ac:dyDescent="0.2">
      <c r="A66" s="182">
        <v>24060000</v>
      </c>
      <c r="B66" s="183" t="s">
        <v>384</v>
      </c>
      <c r="C66" s="277">
        <v>541750</v>
      </c>
      <c r="D66" s="275">
        <v>351500</v>
      </c>
      <c r="E66" s="275">
        <v>190250</v>
      </c>
      <c r="F66" s="275">
        <v>0</v>
      </c>
    </row>
    <row r="67" spans="1:6" ht="25.5" customHeight="1" x14ac:dyDescent="0.2">
      <c r="A67" s="184">
        <v>24060300</v>
      </c>
      <c r="B67" s="185" t="s">
        <v>384</v>
      </c>
      <c r="C67" s="278">
        <v>351500</v>
      </c>
      <c r="D67" s="276">
        <v>351500</v>
      </c>
      <c r="E67" s="276">
        <v>0</v>
      </c>
      <c r="F67" s="276">
        <v>0</v>
      </c>
    </row>
    <row r="68" spans="1:6" ht="57" customHeight="1" x14ac:dyDescent="0.2">
      <c r="A68" s="184">
        <v>24062100</v>
      </c>
      <c r="B68" s="185" t="s">
        <v>497</v>
      </c>
      <c r="C68" s="278">
        <v>190250</v>
      </c>
      <c r="D68" s="276">
        <v>0</v>
      </c>
      <c r="E68" s="276">
        <v>190250</v>
      </c>
      <c r="F68" s="276">
        <v>0</v>
      </c>
    </row>
    <row r="69" spans="1:6" ht="22.5" customHeight="1" x14ac:dyDescent="0.2">
      <c r="A69" s="182">
        <v>25000000</v>
      </c>
      <c r="B69" s="183" t="s">
        <v>385</v>
      </c>
      <c r="C69" s="277">
        <v>5027819</v>
      </c>
      <c r="D69" s="275">
        <v>0</v>
      </c>
      <c r="E69" s="275">
        <v>5027819</v>
      </c>
      <c r="F69" s="275">
        <v>0</v>
      </c>
    </row>
    <row r="70" spans="1:6" ht="43.5" customHeight="1" x14ac:dyDescent="0.2">
      <c r="A70" s="182">
        <v>25010000</v>
      </c>
      <c r="B70" s="183" t="s">
        <v>386</v>
      </c>
      <c r="C70" s="277">
        <v>5027819</v>
      </c>
      <c r="D70" s="275">
        <v>0</v>
      </c>
      <c r="E70" s="275">
        <v>5027819</v>
      </c>
      <c r="F70" s="275">
        <v>0</v>
      </c>
    </row>
    <row r="71" spans="1:6" ht="36" customHeight="1" x14ac:dyDescent="0.2">
      <c r="A71" s="184">
        <v>25010100</v>
      </c>
      <c r="B71" s="185" t="s">
        <v>387</v>
      </c>
      <c r="C71" s="278">
        <v>4912855</v>
      </c>
      <c r="D71" s="276">
        <v>0</v>
      </c>
      <c r="E71" s="276">
        <v>4912855</v>
      </c>
      <c r="F71" s="276">
        <v>0</v>
      </c>
    </row>
    <row r="72" spans="1:6" ht="51" customHeight="1" x14ac:dyDescent="0.2">
      <c r="A72" s="184">
        <v>25010300</v>
      </c>
      <c r="B72" s="185" t="s">
        <v>194</v>
      </c>
      <c r="C72" s="278">
        <v>112964</v>
      </c>
      <c r="D72" s="276">
        <v>0</v>
      </c>
      <c r="E72" s="276">
        <v>112964</v>
      </c>
      <c r="F72" s="276">
        <v>0</v>
      </c>
    </row>
    <row r="73" spans="1:6" ht="45.75" customHeight="1" x14ac:dyDescent="0.2">
      <c r="A73" s="184">
        <v>25010400</v>
      </c>
      <c r="B73" s="185" t="s">
        <v>388</v>
      </c>
      <c r="C73" s="278">
        <v>2000</v>
      </c>
      <c r="D73" s="276">
        <v>0</v>
      </c>
      <c r="E73" s="276">
        <v>2000</v>
      </c>
      <c r="F73" s="276">
        <v>0</v>
      </c>
    </row>
    <row r="74" spans="1:6" ht="30.75" customHeight="1" x14ac:dyDescent="0.2">
      <c r="A74" s="294"/>
      <c r="B74" s="186" t="s">
        <v>15</v>
      </c>
      <c r="C74" s="277">
        <v>127068146</v>
      </c>
      <c r="D74" s="277">
        <v>121678077</v>
      </c>
      <c r="E74" s="277">
        <v>5390069</v>
      </c>
      <c r="F74" s="277">
        <v>0</v>
      </c>
    </row>
    <row r="75" spans="1:6" ht="30" customHeight="1" x14ac:dyDescent="0.2">
      <c r="A75" s="182">
        <v>40000000</v>
      </c>
      <c r="B75" s="183" t="s">
        <v>389</v>
      </c>
      <c r="C75" s="277">
        <v>107913538.29000001</v>
      </c>
      <c r="D75" s="275">
        <v>101970709.29000001</v>
      </c>
      <c r="E75" s="275">
        <v>5942829</v>
      </c>
      <c r="F75" s="275">
        <v>2637914</v>
      </c>
    </row>
    <row r="76" spans="1:6" ht="24.75" customHeight="1" x14ac:dyDescent="0.2">
      <c r="A76" s="182">
        <v>41000000</v>
      </c>
      <c r="B76" s="183" t="s">
        <v>390</v>
      </c>
      <c r="C76" s="277">
        <v>107913538.29000001</v>
      </c>
      <c r="D76" s="275">
        <v>101970709.29000001</v>
      </c>
      <c r="E76" s="275">
        <v>5942829</v>
      </c>
      <c r="F76" s="275">
        <v>2637914</v>
      </c>
    </row>
    <row r="77" spans="1:6" ht="31.5" customHeight="1" x14ac:dyDescent="0.2">
      <c r="A77" s="182">
        <v>41020000</v>
      </c>
      <c r="B77" s="183" t="s">
        <v>16</v>
      </c>
      <c r="C77" s="277">
        <v>16067200</v>
      </c>
      <c r="D77" s="275">
        <v>16067200</v>
      </c>
      <c r="E77" s="275">
        <v>0</v>
      </c>
      <c r="F77" s="275">
        <v>0</v>
      </c>
    </row>
    <row r="78" spans="1:6" ht="25.5" customHeight="1" x14ac:dyDescent="0.2">
      <c r="A78" s="184">
        <v>41020100</v>
      </c>
      <c r="B78" s="185" t="s">
        <v>207</v>
      </c>
      <c r="C78" s="278">
        <v>12671000</v>
      </c>
      <c r="D78" s="276">
        <v>12671000</v>
      </c>
      <c r="E78" s="276">
        <v>0</v>
      </c>
      <c r="F78" s="276">
        <v>0</v>
      </c>
    </row>
    <row r="79" spans="1:6" ht="98.25" customHeight="1" x14ac:dyDescent="0.2">
      <c r="A79" s="184">
        <v>41021400</v>
      </c>
      <c r="B79" s="185" t="s">
        <v>450</v>
      </c>
      <c r="C79" s="278">
        <v>3396200</v>
      </c>
      <c r="D79" s="276">
        <v>3396200</v>
      </c>
      <c r="E79" s="276">
        <v>0</v>
      </c>
      <c r="F79" s="276">
        <v>0</v>
      </c>
    </row>
    <row r="80" spans="1:6" ht="33" customHeight="1" x14ac:dyDescent="0.2">
      <c r="A80" s="182">
        <v>41030000</v>
      </c>
      <c r="B80" s="183" t="s">
        <v>391</v>
      </c>
      <c r="C80" s="277">
        <v>73432700</v>
      </c>
      <c r="D80" s="275">
        <v>73432700</v>
      </c>
      <c r="E80" s="275">
        <v>0</v>
      </c>
      <c r="F80" s="275">
        <v>0</v>
      </c>
    </row>
    <row r="81" spans="1:7" ht="53.25" customHeight="1" x14ac:dyDescent="0.2">
      <c r="A81" s="184">
        <v>41033300</v>
      </c>
      <c r="B81" s="185" t="s">
        <v>524</v>
      </c>
      <c r="C81" s="278">
        <v>1813500</v>
      </c>
      <c r="D81" s="276">
        <v>1813500</v>
      </c>
      <c r="E81" s="276">
        <v>0</v>
      </c>
      <c r="F81" s="276">
        <v>0</v>
      </c>
    </row>
    <row r="82" spans="1:7" ht="65.25" customHeight="1" x14ac:dyDescent="0.2">
      <c r="A82" s="184">
        <v>41033500</v>
      </c>
      <c r="B82" s="185" t="s">
        <v>530</v>
      </c>
      <c r="C82" s="278">
        <v>12543900</v>
      </c>
      <c r="D82" s="276">
        <v>12543900</v>
      </c>
      <c r="E82" s="276">
        <v>0</v>
      </c>
      <c r="F82" s="276">
        <v>0</v>
      </c>
    </row>
    <row r="83" spans="1:7" ht="32.25" customHeight="1" x14ac:dyDescent="0.2">
      <c r="A83" s="184">
        <v>41033900</v>
      </c>
      <c r="B83" s="185" t="s">
        <v>392</v>
      </c>
      <c r="C83" s="278">
        <v>59075300</v>
      </c>
      <c r="D83" s="276">
        <v>59075300</v>
      </c>
      <c r="E83" s="276">
        <v>0</v>
      </c>
      <c r="F83" s="276">
        <v>0</v>
      </c>
    </row>
    <row r="84" spans="1:7" ht="42.75" customHeight="1" x14ac:dyDescent="0.2">
      <c r="A84" s="182">
        <v>41050000</v>
      </c>
      <c r="B84" s="183" t="s">
        <v>411</v>
      </c>
      <c r="C84" s="277">
        <v>18413638.289999999</v>
      </c>
      <c r="D84" s="275">
        <v>12470809.290000001</v>
      </c>
      <c r="E84" s="275">
        <v>5942829</v>
      </c>
      <c r="F84" s="275">
        <v>2637914</v>
      </c>
    </row>
    <row r="85" spans="1:7" ht="233.25" customHeight="1" x14ac:dyDescent="0.2">
      <c r="A85" s="184">
        <v>41050400</v>
      </c>
      <c r="B85" s="377" t="s">
        <v>501</v>
      </c>
      <c r="C85" s="278">
        <v>6468981</v>
      </c>
      <c r="D85" s="276">
        <v>6468981</v>
      </c>
      <c r="E85" s="276">
        <v>0</v>
      </c>
      <c r="F85" s="276">
        <v>0</v>
      </c>
    </row>
    <row r="86" spans="1:7" ht="40.5" customHeight="1" x14ac:dyDescent="0.2">
      <c r="A86" s="184">
        <v>41051000</v>
      </c>
      <c r="B86" s="185" t="s">
        <v>163</v>
      </c>
      <c r="C86" s="278">
        <v>801800</v>
      </c>
      <c r="D86" s="276">
        <v>801800</v>
      </c>
      <c r="E86" s="276">
        <v>0</v>
      </c>
      <c r="F86" s="276">
        <v>0</v>
      </c>
    </row>
    <row r="87" spans="1:7" ht="45.75" customHeight="1" x14ac:dyDescent="0.2">
      <c r="A87" s="184">
        <v>41051100</v>
      </c>
      <c r="B87" s="185" t="s">
        <v>425</v>
      </c>
      <c r="C87" s="278">
        <v>4839597</v>
      </c>
      <c r="D87" s="276">
        <v>0</v>
      </c>
      <c r="E87" s="276">
        <v>4839597</v>
      </c>
      <c r="F87" s="276">
        <v>2637914</v>
      </c>
    </row>
    <row r="88" spans="1:7" ht="59.25" customHeight="1" x14ac:dyDescent="0.2">
      <c r="A88" s="184">
        <v>41051200</v>
      </c>
      <c r="B88" s="185" t="s">
        <v>164</v>
      </c>
      <c r="C88" s="278">
        <v>256299.61000000002</v>
      </c>
      <c r="D88" s="276">
        <v>256299.61000000002</v>
      </c>
      <c r="E88" s="276">
        <v>0</v>
      </c>
      <c r="F88" s="276">
        <v>0</v>
      </c>
    </row>
    <row r="89" spans="1:7" ht="56.25" customHeight="1" x14ac:dyDescent="0.2">
      <c r="A89" s="184">
        <v>41051400</v>
      </c>
      <c r="B89" s="185" t="s">
        <v>508</v>
      </c>
      <c r="C89" s="278">
        <v>979578.67999999993</v>
      </c>
      <c r="D89" s="276">
        <v>979578.67999999993</v>
      </c>
      <c r="E89" s="276">
        <v>0</v>
      </c>
      <c r="F89" s="276">
        <v>0</v>
      </c>
    </row>
    <row r="90" spans="1:7" ht="29.25" customHeight="1" x14ac:dyDescent="0.2">
      <c r="A90" s="184">
        <v>41053600</v>
      </c>
      <c r="B90" s="185" t="s">
        <v>469</v>
      </c>
      <c r="C90" s="278">
        <v>362250</v>
      </c>
      <c r="D90" s="276">
        <v>0</v>
      </c>
      <c r="E90" s="276">
        <v>362250</v>
      </c>
      <c r="F90" s="276">
        <v>0</v>
      </c>
    </row>
    <row r="91" spans="1:7" ht="26.25" customHeight="1" x14ac:dyDescent="0.2">
      <c r="A91" s="184">
        <v>41053900</v>
      </c>
      <c r="B91" s="185" t="s">
        <v>17</v>
      </c>
      <c r="C91" s="278">
        <v>4705132</v>
      </c>
      <c r="D91" s="276">
        <v>3964150</v>
      </c>
      <c r="E91" s="276">
        <v>740982</v>
      </c>
      <c r="F91" s="276">
        <v>0</v>
      </c>
    </row>
    <row r="92" spans="1:7" ht="25.5" customHeight="1" x14ac:dyDescent="0.2">
      <c r="A92" s="187" t="s">
        <v>19</v>
      </c>
      <c r="B92" s="186" t="s">
        <v>18</v>
      </c>
      <c r="C92" s="277">
        <v>234981684.29000002</v>
      </c>
      <c r="D92" s="277">
        <v>223648786.29000002</v>
      </c>
      <c r="E92" s="277">
        <v>11332898</v>
      </c>
      <c r="F92" s="277">
        <v>2637914</v>
      </c>
    </row>
    <row r="94" spans="1:7" x14ac:dyDescent="0.2">
      <c r="B94" s="196" t="s">
        <v>20</v>
      </c>
      <c r="C94" s="178"/>
      <c r="D94" s="178"/>
      <c r="E94" s="196" t="s">
        <v>215</v>
      </c>
      <c r="F94" s="178"/>
      <c r="G94" s="178"/>
    </row>
  </sheetData>
  <mergeCells count="9">
    <mergeCell ref="D2:F2"/>
    <mergeCell ref="A5:F5"/>
    <mergeCell ref="A7:A9"/>
    <mergeCell ref="B7:B9"/>
    <mergeCell ref="C7:C9"/>
    <mergeCell ref="D7:D9"/>
    <mergeCell ref="E7:F7"/>
    <mergeCell ref="E8:E9"/>
    <mergeCell ref="F8:F9"/>
  </mergeCells>
  <pageMargins left="0.78740157480314965" right="0.59055118110236227" top="0.78740157480314965" bottom="0.39370078740157483" header="0" footer="0"/>
  <pageSetup paperSize="9" scale="88" fitToHeight="50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topLeftCell="A10" workbookViewId="0">
      <selection activeCell="B27" sqref="B27:F27"/>
    </sheetView>
  </sheetViews>
  <sheetFormatPr defaultRowHeight="12.75" x14ac:dyDescent="0.2"/>
  <cols>
    <col min="1" max="1" width="13" customWidth="1"/>
    <col min="2" max="2" width="41" customWidth="1"/>
    <col min="3" max="3" width="14.7109375" customWidth="1"/>
    <col min="4" max="6" width="14.140625" customWidth="1"/>
    <col min="7" max="7" width="11.42578125" bestFit="1" customWidth="1"/>
  </cols>
  <sheetData>
    <row r="1" spans="1:7" ht="15.75" customHeight="1" x14ac:dyDescent="0.2">
      <c r="A1" s="178"/>
      <c r="B1" s="178"/>
      <c r="C1" s="178"/>
      <c r="D1" s="178" t="s">
        <v>27</v>
      </c>
      <c r="E1" s="178"/>
      <c r="F1" s="178"/>
    </row>
    <row r="2" spans="1:7" ht="83.25" customHeight="1" x14ac:dyDescent="0.2">
      <c r="A2" s="178"/>
      <c r="B2" s="178"/>
      <c r="C2" s="178"/>
      <c r="D2" s="303" t="s">
        <v>549</v>
      </c>
      <c r="E2" s="303"/>
      <c r="F2" s="303"/>
    </row>
    <row r="3" spans="1:7" x14ac:dyDescent="0.2">
      <c r="A3" s="178"/>
      <c r="B3" s="178"/>
      <c r="C3" s="178"/>
      <c r="D3" s="178"/>
      <c r="E3" s="178"/>
      <c r="F3" s="178"/>
    </row>
    <row r="4" spans="1:7" x14ac:dyDescent="0.2">
      <c r="A4" s="178" t="s">
        <v>271</v>
      </c>
      <c r="B4" s="188"/>
      <c r="C4" s="178"/>
      <c r="D4" s="178"/>
      <c r="E4" s="178"/>
      <c r="F4" s="178"/>
    </row>
    <row r="5" spans="1:7" ht="30" customHeight="1" x14ac:dyDescent="0.2">
      <c r="A5" s="296" t="s">
        <v>320</v>
      </c>
      <c r="B5" s="297"/>
      <c r="C5" s="297"/>
      <c r="D5" s="297"/>
      <c r="E5" s="297"/>
      <c r="F5" s="297"/>
    </row>
    <row r="6" spans="1:7" ht="28.5" customHeight="1" x14ac:dyDescent="0.2">
      <c r="A6" s="189" t="s">
        <v>306</v>
      </c>
      <c r="B6" s="178"/>
      <c r="C6" s="178"/>
      <c r="D6" s="178"/>
      <c r="E6" s="178"/>
      <c r="F6" s="179" t="s">
        <v>1</v>
      </c>
    </row>
    <row r="7" spans="1:7" x14ac:dyDescent="0.2">
      <c r="A7" s="298" t="s">
        <v>2</v>
      </c>
      <c r="B7" s="298" t="s">
        <v>26</v>
      </c>
      <c r="C7" s="299" t="s">
        <v>4</v>
      </c>
      <c r="D7" s="298" t="s">
        <v>5</v>
      </c>
      <c r="E7" s="298" t="s">
        <v>6</v>
      </c>
      <c r="F7" s="298"/>
    </row>
    <row r="8" spans="1:7" x14ac:dyDescent="0.2">
      <c r="A8" s="298"/>
      <c r="B8" s="298"/>
      <c r="C8" s="299"/>
      <c r="D8" s="298"/>
      <c r="E8" s="298" t="s">
        <v>7</v>
      </c>
      <c r="F8" s="298" t="s">
        <v>8</v>
      </c>
    </row>
    <row r="9" spans="1:7" x14ac:dyDescent="0.2">
      <c r="A9" s="298"/>
      <c r="B9" s="298"/>
      <c r="C9" s="299"/>
      <c r="D9" s="298"/>
      <c r="E9" s="298"/>
      <c r="F9" s="298"/>
    </row>
    <row r="10" spans="1:7" x14ac:dyDescent="0.2">
      <c r="A10" s="180">
        <v>1</v>
      </c>
      <c r="B10" s="180">
        <v>2</v>
      </c>
      <c r="C10" s="181">
        <v>3</v>
      </c>
      <c r="D10" s="180">
        <v>4</v>
      </c>
      <c r="E10" s="180">
        <v>5</v>
      </c>
      <c r="F10" s="180">
        <v>6</v>
      </c>
    </row>
    <row r="11" spans="1:7" ht="21" customHeight="1" x14ac:dyDescent="0.2">
      <c r="A11" s="304" t="s">
        <v>25</v>
      </c>
      <c r="B11" s="305"/>
      <c r="C11" s="305"/>
      <c r="D11" s="305"/>
      <c r="E11" s="305"/>
      <c r="F11" s="306"/>
    </row>
    <row r="12" spans="1:7" ht="24.75" customHeight="1" x14ac:dyDescent="0.2">
      <c r="A12" s="182">
        <v>200000</v>
      </c>
      <c r="B12" s="183" t="s">
        <v>24</v>
      </c>
      <c r="C12" s="190">
        <f t="shared" ref="C12:C17" si="0">D12+E12</f>
        <v>27704479.649999999</v>
      </c>
      <c r="D12" s="191">
        <v>-3371142.03</v>
      </c>
      <c r="E12" s="191">
        <v>31075621.68</v>
      </c>
      <c r="F12" s="191">
        <v>31075621.68</v>
      </c>
    </row>
    <row r="13" spans="1:7" ht="29.25" customHeight="1" x14ac:dyDescent="0.2">
      <c r="A13" s="182">
        <v>208000</v>
      </c>
      <c r="B13" s="183" t="s">
        <v>23</v>
      </c>
      <c r="C13" s="192">
        <f t="shared" si="0"/>
        <v>27704479.649999999</v>
      </c>
      <c r="D13" s="191">
        <v>-3371142.03</v>
      </c>
      <c r="E13" s="191">
        <v>31075621.68</v>
      </c>
      <c r="F13" s="191">
        <v>31075621.68</v>
      </c>
    </row>
    <row r="14" spans="1:7" s="177" customFormat="1" ht="29.25" customHeight="1" x14ac:dyDescent="0.2">
      <c r="A14" s="184">
        <v>208100</v>
      </c>
      <c r="B14" s="185" t="s">
        <v>426</v>
      </c>
      <c r="C14" s="192">
        <v>28701959.649999999</v>
      </c>
      <c r="D14" s="193">
        <v>25063247</v>
      </c>
      <c r="E14" s="193">
        <v>3638712.65</v>
      </c>
      <c r="F14" s="193">
        <v>3563267.69</v>
      </c>
      <c r="G14" s="262"/>
    </row>
    <row r="15" spans="1:7" s="249" customFormat="1" ht="29.25" customHeight="1" x14ac:dyDescent="0.2">
      <c r="A15" s="184">
        <v>208200</v>
      </c>
      <c r="B15" s="185" t="s">
        <v>468</v>
      </c>
      <c r="C15" s="192">
        <f t="shared" si="0"/>
        <v>997480</v>
      </c>
      <c r="D15" s="193">
        <v>50001.35</v>
      </c>
      <c r="E15" s="193">
        <v>947478.65</v>
      </c>
      <c r="F15" s="193">
        <v>872033.69</v>
      </c>
      <c r="G15" s="262"/>
    </row>
    <row r="16" spans="1:7" ht="41.25" customHeight="1" x14ac:dyDescent="0.2">
      <c r="A16" s="184">
        <v>208400</v>
      </c>
      <c r="B16" s="185" t="s">
        <v>22</v>
      </c>
      <c r="C16" s="192">
        <f t="shared" si="0"/>
        <v>0</v>
      </c>
      <c r="D16" s="193">
        <v>-28384387.68</v>
      </c>
      <c r="E16" s="193">
        <v>28384387.68</v>
      </c>
      <c r="F16" s="193">
        <v>28384387.68</v>
      </c>
    </row>
    <row r="17" spans="1:6" s="51" customFormat="1" ht="20.25" customHeight="1" x14ac:dyDescent="0.2">
      <c r="A17" s="187" t="s">
        <v>142</v>
      </c>
      <c r="B17" s="186" t="s">
        <v>21</v>
      </c>
      <c r="C17" s="190">
        <f t="shared" si="0"/>
        <v>27704479.649999999</v>
      </c>
      <c r="D17" s="190">
        <v>-3371142.03</v>
      </c>
      <c r="E17" s="190">
        <v>31075621.68</v>
      </c>
      <c r="F17" s="190">
        <v>31075621.68</v>
      </c>
    </row>
    <row r="18" spans="1:6" s="51" customFormat="1" ht="25.5" customHeight="1" x14ac:dyDescent="0.2">
      <c r="A18" s="194"/>
      <c r="B18" s="301" t="s">
        <v>168</v>
      </c>
      <c r="C18" s="302"/>
      <c r="D18" s="302"/>
      <c r="E18" s="302"/>
      <c r="F18" s="195"/>
    </row>
    <row r="19" spans="1:6" ht="26.25" customHeight="1" x14ac:dyDescent="0.2">
      <c r="A19" s="182">
        <v>600000</v>
      </c>
      <c r="B19" s="183" t="s">
        <v>538</v>
      </c>
      <c r="C19" s="190">
        <f t="shared" ref="C19:C20" si="1">D19+E19</f>
        <v>27704479.649999999</v>
      </c>
      <c r="D19" s="191">
        <v>-3371142.03</v>
      </c>
      <c r="E19" s="191">
        <v>31075621.68</v>
      </c>
      <c r="F19" s="191">
        <v>31075621.68</v>
      </c>
    </row>
    <row r="20" spans="1:6" ht="26.25" customHeight="1" x14ac:dyDescent="0.2">
      <c r="A20" s="182">
        <v>602000</v>
      </c>
      <c r="B20" s="183" t="s">
        <v>539</v>
      </c>
      <c r="C20" s="192">
        <f t="shared" si="1"/>
        <v>27704479.649999999</v>
      </c>
      <c r="D20" s="191">
        <v>-3371142.03</v>
      </c>
      <c r="E20" s="191">
        <v>31075621.68</v>
      </c>
      <c r="F20" s="191">
        <v>31075621.68</v>
      </c>
    </row>
    <row r="21" spans="1:6" s="177" customFormat="1" ht="24.75" customHeight="1" x14ac:dyDescent="0.2">
      <c r="A21" s="184">
        <v>602100</v>
      </c>
      <c r="B21" s="185" t="s">
        <v>426</v>
      </c>
      <c r="C21" s="192">
        <v>28701959.649999999</v>
      </c>
      <c r="D21" s="193">
        <v>25063247</v>
      </c>
      <c r="E21" s="193">
        <v>3638712.65</v>
      </c>
      <c r="F21" s="193">
        <v>3563267.69</v>
      </c>
    </row>
    <row r="22" spans="1:6" s="249" customFormat="1" ht="24.75" customHeight="1" x14ac:dyDescent="0.2">
      <c r="A22" s="184">
        <v>602200</v>
      </c>
      <c r="B22" s="185" t="s">
        <v>468</v>
      </c>
      <c r="C22" s="192">
        <f t="shared" ref="C22:C24" si="2">D22+E22</f>
        <v>997480</v>
      </c>
      <c r="D22" s="193">
        <v>50001.35</v>
      </c>
      <c r="E22" s="193">
        <v>947478.65</v>
      </c>
      <c r="F22" s="193">
        <v>872033.69</v>
      </c>
    </row>
    <row r="23" spans="1:6" ht="43.5" customHeight="1" x14ac:dyDescent="0.2">
      <c r="A23" s="184">
        <v>602400</v>
      </c>
      <c r="B23" s="185" t="s">
        <v>22</v>
      </c>
      <c r="C23" s="192">
        <f t="shared" si="2"/>
        <v>0</v>
      </c>
      <c r="D23" s="193">
        <v>-28384387.68</v>
      </c>
      <c r="E23" s="193">
        <v>28384387.68</v>
      </c>
      <c r="F23" s="193">
        <v>28384387.68</v>
      </c>
    </row>
    <row r="24" spans="1:6" ht="23.25" customHeight="1" x14ac:dyDescent="0.2">
      <c r="A24" s="187" t="s">
        <v>142</v>
      </c>
      <c r="B24" s="186" t="s">
        <v>21</v>
      </c>
      <c r="C24" s="190">
        <f t="shared" si="2"/>
        <v>27704479.649999999</v>
      </c>
      <c r="D24" s="190">
        <v>-3371142.03</v>
      </c>
      <c r="E24" s="190">
        <v>31075621.68</v>
      </c>
      <c r="F24" s="190">
        <v>31075621.68</v>
      </c>
    </row>
    <row r="25" spans="1:6" x14ac:dyDescent="0.2">
      <c r="A25" s="178"/>
      <c r="B25" s="178"/>
      <c r="C25" s="178"/>
      <c r="D25" s="178"/>
      <c r="E25" s="178"/>
      <c r="F25" s="178"/>
    </row>
    <row r="26" spans="1:6" x14ac:dyDescent="0.2">
      <c r="A26" s="178"/>
      <c r="B26" s="178"/>
      <c r="C26" s="178"/>
      <c r="D26" s="178"/>
      <c r="E26" s="178"/>
      <c r="F26" s="178"/>
    </row>
    <row r="27" spans="1:6" x14ac:dyDescent="0.2">
      <c r="A27" s="178"/>
      <c r="B27" s="196" t="s">
        <v>20</v>
      </c>
      <c r="C27" s="178"/>
      <c r="D27" s="178"/>
      <c r="E27" s="196" t="s">
        <v>215</v>
      </c>
      <c r="F27" s="178"/>
    </row>
  </sheetData>
  <mergeCells count="11">
    <mergeCell ref="B18:E18"/>
    <mergeCell ref="D2:F2"/>
    <mergeCell ref="A11:F11"/>
    <mergeCell ref="A5:F5"/>
    <mergeCell ref="A7:A9"/>
    <mergeCell ref="B7:B9"/>
    <mergeCell ref="C7:C9"/>
    <mergeCell ref="D7:D9"/>
    <mergeCell ref="E7:F7"/>
    <mergeCell ref="E8:E9"/>
    <mergeCell ref="F8:F9"/>
  </mergeCells>
  <pageMargins left="0.78740157480314965" right="0.59055118110236227" top="0.78740157480314965" bottom="0.39370078740157483" header="0" footer="0"/>
  <pageSetup paperSize="9" scale="88" fitToHeight="50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topLeftCell="A22" zoomScaleNormal="100" workbookViewId="0">
      <selection activeCell="J31" sqref="J31"/>
    </sheetView>
  </sheetViews>
  <sheetFormatPr defaultRowHeight="12.75" x14ac:dyDescent="0.2"/>
  <cols>
    <col min="1" max="1" width="14" customWidth="1"/>
    <col min="2" max="3" width="12" customWidth="1"/>
    <col min="4" max="4" width="40.7109375" customWidth="1"/>
    <col min="5" max="16" width="13.7109375" customWidth="1"/>
  </cols>
  <sheetData>
    <row r="1" spans="1:16" ht="19.5" customHeight="1" x14ac:dyDescent="0.2">
      <c r="A1" s="178"/>
      <c r="B1" s="178"/>
      <c r="C1" s="178"/>
      <c r="D1" s="178"/>
      <c r="E1" s="178"/>
      <c r="F1" s="178"/>
      <c r="G1" s="178"/>
      <c r="H1" s="178"/>
      <c r="I1" s="178"/>
      <c r="J1" s="178"/>
      <c r="K1" s="178"/>
      <c r="L1" s="178"/>
      <c r="M1" s="178" t="s">
        <v>141</v>
      </c>
      <c r="N1" s="178"/>
      <c r="O1" s="178"/>
      <c r="P1" s="178"/>
    </row>
    <row r="2" spans="1:16" ht="66.75" customHeight="1" x14ac:dyDescent="0.2">
      <c r="A2" s="178"/>
      <c r="B2" s="178"/>
      <c r="C2" s="178"/>
      <c r="D2" s="178"/>
      <c r="E2" s="178"/>
      <c r="F2" s="178"/>
      <c r="G2" s="178"/>
      <c r="H2" s="178"/>
      <c r="I2" s="178"/>
      <c r="J2" s="178"/>
      <c r="K2" s="178"/>
      <c r="L2" s="178"/>
      <c r="M2" s="295" t="s">
        <v>551</v>
      </c>
      <c r="N2" s="295"/>
      <c r="O2" s="295"/>
      <c r="P2" s="295"/>
    </row>
    <row r="3" spans="1:16" x14ac:dyDescent="0.2">
      <c r="A3" s="178" t="s">
        <v>271</v>
      </c>
      <c r="B3" s="178"/>
      <c r="C3" s="178"/>
      <c r="D3" s="188"/>
      <c r="E3" s="178"/>
      <c r="F3" s="178"/>
      <c r="G3" s="178"/>
      <c r="H3" s="178"/>
      <c r="I3" s="178"/>
      <c r="J3" s="178"/>
      <c r="K3" s="178"/>
      <c r="L3" s="178"/>
      <c r="M3" s="178"/>
      <c r="N3" s="178"/>
      <c r="O3" s="178"/>
      <c r="P3" s="178"/>
    </row>
    <row r="4" spans="1:16" ht="17.25" customHeight="1" x14ac:dyDescent="0.25">
      <c r="A4" s="307" t="s">
        <v>140</v>
      </c>
      <c r="B4" s="308"/>
      <c r="C4" s="308"/>
      <c r="D4" s="308"/>
      <c r="E4" s="308"/>
      <c r="F4" s="308"/>
      <c r="G4" s="308"/>
      <c r="H4" s="308"/>
      <c r="I4" s="308"/>
      <c r="J4" s="308"/>
      <c r="K4" s="308"/>
      <c r="L4" s="308"/>
      <c r="M4" s="308"/>
      <c r="N4" s="308"/>
      <c r="O4" s="308"/>
      <c r="P4" s="308"/>
    </row>
    <row r="5" spans="1:16" ht="18.75" customHeight="1" x14ac:dyDescent="0.25">
      <c r="A5" s="307" t="s">
        <v>321</v>
      </c>
      <c r="B5" s="308"/>
      <c r="C5" s="308"/>
      <c r="D5" s="308"/>
      <c r="E5" s="308"/>
      <c r="F5" s="308"/>
      <c r="G5" s="308"/>
      <c r="H5" s="308"/>
      <c r="I5" s="308"/>
      <c r="J5" s="308"/>
      <c r="K5" s="308"/>
      <c r="L5" s="308"/>
      <c r="M5" s="308"/>
      <c r="N5" s="308"/>
      <c r="O5" s="308"/>
      <c r="P5" s="308"/>
    </row>
    <row r="6" spans="1:16" ht="26.25" customHeight="1" x14ac:dyDescent="0.2">
      <c r="A6" s="189" t="s">
        <v>307</v>
      </c>
      <c r="B6" s="178"/>
      <c r="C6" s="178"/>
      <c r="D6" s="178"/>
      <c r="E6" s="178"/>
      <c r="F6" s="178"/>
      <c r="G6" s="178"/>
      <c r="H6" s="178"/>
      <c r="I6" s="178"/>
      <c r="J6" s="178"/>
      <c r="K6" s="178"/>
      <c r="L6" s="178"/>
      <c r="M6" s="178"/>
      <c r="N6" s="178"/>
      <c r="O6" s="178"/>
      <c r="P6" s="179" t="s">
        <v>139</v>
      </c>
    </row>
    <row r="7" spans="1:16" ht="19.5" customHeight="1" x14ac:dyDescent="0.2">
      <c r="A7" s="309" t="s">
        <v>169</v>
      </c>
      <c r="B7" s="309" t="s">
        <v>170</v>
      </c>
      <c r="C7" s="309" t="s">
        <v>138</v>
      </c>
      <c r="D7" s="298" t="s">
        <v>174</v>
      </c>
      <c r="E7" s="298" t="s">
        <v>5</v>
      </c>
      <c r="F7" s="298"/>
      <c r="G7" s="298"/>
      <c r="H7" s="298"/>
      <c r="I7" s="298"/>
      <c r="J7" s="298" t="s">
        <v>6</v>
      </c>
      <c r="K7" s="298"/>
      <c r="L7" s="298"/>
      <c r="M7" s="298"/>
      <c r="N7" s="298"/>
      <c r="O7" s="298"/>
      <c r="P7" s="299" t="s">
        <v>137</v>
      </c>
    </row>
    <row r="8" spans="1:16" x14ac:dyDescent="0.2">
      <c r="A8" s="298"/>
      <c r="B8" s="298"/>
      <c r="C8" s="298"/>
      <c r="D8" s="298"/>
      <c r="E8" s="299" t="s">
        <v>7</v>
      </c>
      <c r="F8" s="298" t="s">
        <v>136</v>
      </c>
      <c r="G8" s="298" t="s">
        <v>135</v>
      </c>
      <c r="H8" s="298"/>
      <c r="I8" s="298" t="s">
        <v>134</v>
      </c>
      <c r="J8" s="299" t="s">
        <v>7</v>
      </c>
      <c r="K8" s="298" t="s">
        <v>8</v>
      </c>
      <c r="L8" s="298" t="s">
        <v>136</v>
      </c>
      <c r="M8" s="298" t="s">
        <v>135</v>
      </c>
      <c r="N8" s="298"/>
      <c r="O8" s="298" t="s">
        <v>134</v>
      </c>
      <c r="P8" s="299"/>
    </row>
    <row r="9" spans="1:16" x14ac:dyDescent="0.2">
      <c r="A9" s="298"/>
      <c r="B9" s="298"/>
      <c r="C9" s="298"/>
      <c r="D9" s="298"/>
      <c r="E9" s="299"/>
      <c r="F9" s="298"/>
      <c r="G9" s="298" t="s">
        <v>133</v>
      </c>
      <c r="H9" s="298" t="s">
        <v>132</v>
      </c>
      <c r="I9" s="298"/>
      <c r="J9" s="299"/>
      <c r="K9" s="298"/>
      <c r="L9" s="298"/>
      <c r="M9" s="298" t="s">
        <v>133</v>
      </c>
      <c r="N9" s="298" t="s">
        <v>132</v>
      </c>
      <c r="O9" s="298"/>
      <c r="P9" s="299"/>
    </row>
    <row r="10" spans="1:16" ht="57" customHeight="1" x14ac:dyDescent="0.2">
      <c r="A10" s="298"/>
      <c r="B10" s="298"/>
      <c r="C10" s="298"/>
      <c r="D10" s="298"/>
      <c r="E10" s="299"/>
      <c r="F10" s="298"/>
      <c r="G10" s="298"/>
      <c r="H10" s="298"/>
      <c r="I10" s="298"/>
      <c r="J10" s="299"/>
      <c r="K10" s="298"/>
      <c r="L10" s="298"/>
      <c r="M10" s="298"/>
      <c r="N10" s="298"/>
      <c r="O10" s="298"/>
      <c r="P10" s="299"/>
    </row>
    <row r="11" spans="1:16" x14ac:dyDescent="0.2">
      <c r="A11" s="180">
        <v>1</v>
      </c>
      <c r="B11" s="180">
        <v>2</v>
      </c>
      <c r="C11" s="180">
        <v>3</v>
      </c>
      <c r="D11" s="180">
        <v>4</v>
      </c>
      <c r="E11" s="282">
        <v>5</v>
      </c>
      <c r="F11" s="180">
        <v>6</v>
      </c>
      <c r="G11" s="180">
        <v>7</v>
      </c>
      <c r="H11" s="180">
        <v>8</v>
      </c>
      <c r="I11" s="180">
        <v>9</v>
      </c>
      <c r="J11" s="293">
        <v>10</v>
      </c>
      <c r="K11" s="180">
        <v>11</v>
      </c>
      <c r="L11" s="180">
        <v>12</v>
      </c>
      <c r="M11" s="180">
        <v>13</v>
      </c>
      <c r="N11" s="180">
        <v>14</v>
      </c>
      <c r="O11" s="180">
        <v>15</v>
      </c>
      <c r="P11" s="293">
        <v>16</v>
      </c>
    </row>
    <row r="12" spans="1:16" ht="23.25" customHeight="1" x14ac:dyDescent="0.2">
      <c r="A12" s="197" t="s">
        <v>131</v>
      </c>
      <c r="B12" s="198"/>
      <c r="C12" s="199"/>
      <c r="D12" s="200" t="s">
        <v>210</v>
      </c>
      <c r="E12" s="201">
        <v>45474657</v>
      </c>
      <c r="F12" s="201">
        <v>33918657</v>
      </c>
      <c r="G12" s="201">
        <v>15317915</v>
      </c>
      <c r="H12" s="201">
        <v>1319200</v>
      </c>
      <c r="I12" s="201">
        <v>11556000</v>
      </c>
      <c r="J12" s="201">
        <v>4646789</v>
      </c>
      <c r="K12" s="201">
        <v>3844289</v>
      </c>
      <c r="L12" s="201">
        <v>802500</v>
      </c>
      <c r="M12" s="201">
        <v>0</v>
      </c>
      <c r="N12" s="201">
        <v>0</v>
      </c>
      <c r="O12" s="201">
        <v>3844289</v>
      </c>
      <c r="P12" s="201">
        <v>50121446</v>
      </c>
    </row>
    <row r="13" spans="1:16" ht="24" customHeight="1" x14ac:dyDescent="0.2">
      <c r="A13" s="197" t="s">
        <v>130</v>
      </c>
      <c r="B13" s="198"/>
      <c r="C13" s="199"/>
      <c r="D13" s="200" t="s">
        <v>210</v>
      </c>
      <c r="E13" s="201">
        <v>45474657</v>
      </c>
      <c r="F13" s="201">
        <v>33918657</v>
      </c>
      <c r="G13" s="201">
        <v>15317915</v>
      </c>
      <c r="H13" s="201">
        <v>1319200</v>
      </c>
      <c r="I13" s="201">
        <v>11556000</v>
      </c>
      <c r="J13" s="201">
        <v>4646789</v>
      </c>
      <c r="K13" s="201">
        <v>3844289</v>
      </c>
      <c r="L13" s="201">
        <v>802500</v>
      </c>
      <c r="M13" s="201">
        <v>0</v>
      </c>
      <c r="N13" s="201">
        <v>0</v>
      </c>
      <c r="O13" s="201">
        <v>3844289</v>
      </c>
      <c r="P13" s="201">
        <v>50121446</v>
      </c>
    </row>
    <row r="14" spans="1:16" s="249" customFormat="1" ht="70.5" customHeight="1" x14ac:dyDescent="0.2">
      <c r="A14" s="202" t="s">
        <v>129</v>
      </c>
      <c r="B14" s="202" t="s">
        <v>128</v>
      </c>
      <c r="C14" s="203" t="s">
        <v>30</v>
      </c>
      <c r="D14" s="204" t="s">
        <v>127</v>
      </c>
      <c r="E14" s="205">
        <v>19661346</v>
      </c>
      <c r="F14" s="206">
        <v>19661346</v>
      </c>
      <c r="G14" s="206">
        <v>14563800</v>
      </c>
      <c r="H14" s="206">
        <v>800000</v>
      </c>
      <c r="I14" s="206">
        <v>0</v>
      </c>
      <c r="J14" s="205">
        <v>166800</v>
      </c>
      <c r="K14" s="206">
        <v>88800</v>
      </c>
      <c r="L14" s="206">
        <v>78000</v>
      </c>
      <c r="M14" s="206">
        <v>0</v>
      </c>
      <c r="N14" s="206">
        <v>0</v>
      </c>
      <c r="O14" s="206">
        <v>88800</v>
      </c>
      <c r="P14" s="205">
        <v>19828146</v>
      </c>
    </row>
    <row r="15" spans="1:16" ht="25.5" customHeight="1" x14ac:dyDescent="0.2">
      <c r="A15" s="202" t="s">
        <v>126</v>
      </c>
      <c r="B15" s="202" t="s">
        <v>28</v>
      </c>
      <c r="C15" s="203" t="s">
        <v>29</v>
      </c>
      <c r="D15" s="204" t="s">
        <v>55</v>
      </c>
      <c r="E15" s="205">
        <v>1332764</v>
      </c>
      <c r="F15" s="206">
        <v>1332764</v>
      </c>
      <c r="G15" s="206">
        <v>0</v>
      </c>
      <c r="H15" s="206">
        <v>519200</v>
      </c>
      <c r="I15" s="206">
        <v>0</v>
      </c>
      <c r="J15" s="205">
        <v>0</v>
      </c>
      <c r="K15" s="206">
        <v>0</v>
      </c>
      <c r="L15" s="206">
        <v>0</v>
      </c>
      <c r="M15" s="206">
        <v>0</v>
      </c>
      <c r="N15" s="206">
        <v>0</v>
      </c>
      <c r="O15" s="206">
        <v>0</v>
      </c>
      <c r="P15" s="205">
        <v>1332764</v>
      </c>
    </row>
    <row r="16" spans="1:16" ht="31.5" customHeight="1" x14ac:dyDescent="0.2">
      <c r="A16" s="202" t="s">
        <v>181</v>
      </c>
      <c r="B16" s="202" t="s">
        <v>189</v>
      </c>
      <c r="C16" s="203" t="s">
        <v>183</v>
      </c>
      <c r="D16" s="204" t="s">
        <v>182</v>
      </c>
      <c r="E16" s="205">
        <v>5606957</v>
      </c>
      <c r="F16" s="206">
        <v>5606957</v>
      </c>
      <c r="G16" s="206">
        <v>0</v>
      </c>
      <c r="H16" s="206">
        <v>0</v>
      </c>
      <c r="I16" s="206">
        <v>0</v>
      </c>
      <c r="J16" s="205">
        <v>99564</v>
      </c>
      <c r="K16" s="206">
        <v>99564</v>
      </c>
      <c r="L16" s="206">
        <v>0</v>
      </c>
      <c r="M16" s="206">
        <v>0</v>
      </c>
      <c r="N16" s="206">
        <v>0</v>
      </c>
      <c r="O16" s="206">
        <v>99564</v>
      </c>
      <c r="P16" s="205">
        <v>5706521</v>
      </c>
    </row>
    <row r="17" spans="1:16" s="249" customFormat="1" ht="42.75" customHeight="1" x14ac:dyDescent="0.2">
      <c r="A17" s="202" t="s">
        <v>184</v>
      </c>
      <c r="B17" s="202" t="s">
        <v>190</v>
      </c>
      <c r="C17" s="203" t="s">
        <v>186</v>
      </c>
      <c r="D17" s="204" t="s">
        <v>185</v>
      </c>
      <c r="E17" s="205">
        <v>2569500</v>
      </c>
      <c r="F17" s="206">
        <v>2569500</v>
      </c>
      <c r="G17" s="206">
        <v>0</v>
      </c>
      <c r="H17" s="206">
        <v>0</v>
      </c>
      <c r="I17" s="206">
        <v>0</v>
      </c>
      <c r="J17" s="205">
        <v>0</v>
      </c>
      <c r="K17" s="206">
        <v>0</v>
      </c>
      <c r="L17" s="206">
        <v>0</v>
      </c>
      <c r="M17" s="206">
        <v>0</v>
      </c>
      <c r="N17" s="206">
        <v>0</v>
      </c>
      <c r="O17" s="206">
        <v>0</v>
      </c>
      <c r="P17" s="205">
        <v>2569500</v>
      </c>
    </row>
    <row r="18" spans="1:16" ht="26.25" customHeight="1" x14ac:dyDescent="0.2">
      <c r="A18" s="202" t="s">
        <v>427</v>
      </c>
      <c r="B18" s="202" t="s">
        <v>428</v>
      </c>
      <c r="C18" s="203" t="s">
        <v>429</v>
      </c>
      <c r="D18" s="204" t="s">
        <v>430</v>
      </c>
      <c r="E18" s="205">
        <v>947500</v>
      </c>
      <c r="F18" s="206">
        <v>947500</v>
      </c>
      <c r="G18" s="206">
        <v>0</v>
      </c>
      <c r="H18" s="206">
        <v>0</v>
      </c>
      <c r="I18" s="206">
        <v>0</v>
      </c>
      <c r="J18" s="205">
        <v>0</v>
      </c>
      <c r="K18" s="206">
        <v>0</v>
      </c>
      <c r="L18" s="206">
        <v>0</v>
      </c>
      <c r="M18" s="206">
        <v>0</v>
      </c>
      <c r="N18" s="206">
        <v>0</v>
      </c>
      <c r="O18" s="206">
        <v>0</v>
      </c>
      <c r="P18" s="205">
        <v>947500</v>
      </c>
    </row>
    <row r="19" spans="1:16" ht="33.75" customHeight="1" x14ac:dyDescent="0.2">
      <c r="A19" s="202" t="s">
        <v>558</v>
      </c>
      <c r="B19" s="202" t="s">
        <v>125</v>
      </c>
      <c r="C19" s="203" t="s">
        <v>68</v>
      </c>
      <c r="D19" s="204" t="s">
        <v>124</v>
      </c>
      <c r="E19" s="205">
        <v>0</v>
      </c>
      <c r="F19" s="206">
        <v>0</v>
      </c>
      <c r="G19" s="206">
        <v>0</v>
      </c>
      <c r="H19" s="206">
        <v>0</v>
      </c>
      <c r="I19" s="206">
        <v>0</v>
      </c>
      <c r="J19" s="205">
        <v>0</v>
      </c>
      <c r="K19" s="206">
        <v>0</v>
      </c>
      <c r="L19" s="206">
        <v>0</v>
      </c>
      <c r="M19" s="206">
        <v>0</v>
      </c>
      <c r="N19" s="206">
        <v>0</v>
      </c>
      <c r="O19" s="206">
        <v>0</v>
      </c>
      <c r="P19" s="205">
        <v>0</v>
      </c>
    </row>
    <row r="20" spans="1:16" s="249" customFormat="1" ht="51.75" customHeight="1" x14ac:dyDescent="0.2">
      <c r="A20" s="202" t="s">
        <v>188</v>
      </c>
      <c r="B20" s="202" t="s">
        <v>191</v>
      </c>
      <c r="C20" s="203" t="s">
        <v>192</v>
      </c>
      <c r="D20" s="204" t="s">
        <v>218</v>
      </c>
      <c r="E20" s="205">
        <v>171100</v>
      </c>
      <c r="F20" s="206">
        <v>171100</v>
      </c>
      <c r="G20" s="206">
        <v>0</v>
      </c>
      <c r="H20" s="206">
        <v>0</v>
      </c>
      <c r="I20" s="206">
        <v>0</v>
      </c>
      <c r="J20" s="205">
        <v>0</v>
      </c>
      <c r="K20" s="206">
        <v>0</v>
      </c>
      <c r="L20" s="206">
        <v>0</v>
      </c>
      <c r="M20" s="206">
        <v>0</v>
      </c>
      <c r="N20" s="206">
        <v>0</v>
      </c>
      <c r="O20" s="206">
        <v>0</v>
      </c>
      <c r="P20" s="205">
        <v>171100</v>
      </c>
    </row>
    <row r="21" spans="1:16" s="177" customFormat="1" ht="33" customHeight="1" x14ac:dyDescent="0.2">
      <c r="A21" s="202" t="s">
        <v>333</v>
      </c>
      <c r="B21" s="202" t="s">
        <v>62</v>
      </c>
      <c r="C21" s="203" t="s">
        <v>61</v>
      </c>
      <c r="D21" s="204" t="s">
        <v>60</v>
      </c>
      <c r="E21" s="205">
        <v>241000</v>
      </c>
      <c r="F21" s="206">
        <v>241000</v>
      </c>
      <c r="G21" s="206">
        <v>0</v>
      </c>
      <c r="H21" s="206">
        <v>0</v>
      </c>
      <c r="I21" s="206">
        <v>0</v>
      </c>
      <c r="J21" s="205">
        <v>0</v>
      </c>
      <c r="K21" s="206">
        <v>0</v>
      </c>
      <c r="L21" s="206">
        <v>0</v>
      </c>
      <c r="M21" s="206">
        <v>0</v>
      </c>
      <c r="N21" s="206">
        <v>0</v>
      </c>
      <c r="O21" s="206">
        <v>0</v>
      </c>
      <c r="P21" s="205">
        <v>241000</v>
      </c>
    </row>
    <row r="22" spans="1:16" ht="54" customHeight="1" x14ac:dyDescent="0.2">
      <c r="A22" s="202" t="s">
        <v>123</v>
      </c>
      <c r="B22" s="202" t="s">
        <v>122</v>
      </c>
      <c r="C22" s="203" t="s">
        <v>85</v>
      </c>
      <c r="D22" s="204" t="s">
        <v>219</v>
      </c>
      <c r="E22" s="205">
        <v>253600</v>
      </c>
      <c r="F22" s="206">
        <v>253600</v>
      </c>
      <c r="G22" s="206">
        <v>0</v>
      </c>
      <c r="H22" s="206">
        <v>0</v>
      </c>
      <c r="I22" s="206">
        <v>0</v>
      </c>
      <c r="J22" s="205">
        <v>0</v>
      </c>
      <c r="K22" s="206">
        <v>0</v>
      </c>
      <c r="L22" s="206">
        <v>0</v>
      </c>
      <c r="M22" s="206">
        <v>0</v>
      </c>
      <c r="N22" s="206">
        <v>0</v>
      </c>
      <c r="O22" s="206">
        <v>0</v>
      </c>
      <c r="P22" s="205">
        <v>253600</v>
      </c>
    </row>
    <row r="23" spans="1:16" s="249" customFormat="1" ht="43.5" customHeight="1" x14ac:dyDescent="0.2">
      <c r="A23" s="202" t="s">
        <v>121</v>
      </c>
      <c r="B23" s="202" t="s">
        <v>120</v>
      </c>
      <c r="C23" s="203" t="s">
        <v>85</v>
      </c>
      <c r="D23" s="204" t="s">
        <v>220</v>
      </c>
      <c r="E23" s="205">
        <v>226462</v>
      </c>
      <c r="F23" s="206">
        <v>226462</v>
      </c>
      <c r="G23" s="206">
        <v>0</v>
      </c>
      <c r="H23" s="206">
        <v>0</v>
      </c>
      <c r="I23" s="206">
        <v>0</v>
      </c>
      <c r="J23" s="205">
        <v>0</v>
      </c>
      <c r="K23" s="206">
        <v>0</v>
      </c>
      <c r="L23" s="206">
        <v>0</v>
      </c>
      <c r="M23" s="206">
        <v>0</v>
      </c>
      <c r="N23" s="206">
        <v>0</v>
      </c>
      <c r="O23" s="206">
        <v>0</v>
      </c>
      <c r="P23" s="205">
        <v>226462</v>
      </c>
    </row>
    <row r="24" spans="1:16" ht="32.25" customHeight="1" x14ac:dyDescent="0.2">
      <c r="A24" s="202" t="s">
        <v>471</v>
      </c>
      <c r="B24" s="202" t="s">
        <v>472</v>
      </c>
      <c r="C24" s="203" t="s">
        <v>117</v>
      </c>
      <c r="D24" s="204" t="s">
        <v>473</v>
      </c>
      <c r="E24" s="205">
        <v>240000</v>
      </c>
      <c r="F24" s="206">
        <v>0</v>
      </c>
      <c r="G24" s="206">
        <v>0</v>
      </c>
      <c r="H24" s="206">
        <v>0</v>
      </c>
      <c r="I24" s="206">
        <v>240000</v>
      </c>
      <c r="J24" s="205">
        <v>98000</v>
      </c>
      <c r="K24" s="206">
        <v>98000</v>
      </c>
      <c r="L24" s="206">
        <v>0</v>
      </c>
      <c r="M24" s="206">
        <v>0</v>
      </c>
      <c r="N24" s="206">
        <v>0</v>
      </c>
      <c r="O24" s="206">
        <v>98000</v>
      </c>
      <c r="P24" s="205">
        <v>338000</v>
      </c>
    </row>
    <row r="25" spans="1:16" ht="28.5" customHeight="1" x14ac:dyDescent="0.2">
      <c r="A25" s="202" t="s">
        <v>119</v>
      </c>
      <c r="B25" s="202" t="s">
        <v>118</v>
      </c>
      <c r="C25" s="203" t="s">
        <v>117</v>
      </c>
      <c r="D25" s="204" t="s">
        <v>116</v>
      </c>
      <c r="E25" s="205">
        <v>10797000</v>
      </c>
      <c r="F25" s="206">
        <v>1135000</v>
      </c>
      <c r="G25" s="206">
        <v>0</v>
      </c>
      <c r="H25" s="206">
        <v>0</v>
      </c>
      <c r="I25" s="206">
        <v>9662000</v>
      </c>
      <c r="J25" s="205">
        <v>619736</v>
      </c>
      <c r="K25" s="206">
        <v>619736</v>
      </c>
      <c r="L25" s="206">
        <v>0</v>
      </c>
      <c r="M25" s="206">
        <v>0</v>
      </c>
      <c r="N25" s="206">
        <v>0</v>
      </c>
      <c r="O25" s="206">
        <v>619736</v>
      </c>
      <c r="P25" s="205">
        <v>11416736</v>
      </c>
    </row>
    <row r="26" spans="1:16" ht="120.75" customHeight="1" x14ac:dyDescent="0.2">
      <c r="A26" s="202" t="s">
        <v>401</v>
      </c>
      <c r="B26" s="202" t="s">
        <v>402</v>
      </c>
      <c r="C26" s="203" t="s">
        <v>403</v>
      </c>
      <c r="D26" s="204" t="s">
        <v>528</v>
      </c>
      <c r="E26" s="205">
        <v>554000</v>
      </c>
      <c r="F26" s="206">
        <v>0</v>
      </c>
      <c r="G26" s="206">
        <v>0</v>
      </c>
      <c r="H26" s="206">
        <v>0</v>
      </c>
      <c r="I26" s="206">
        <v>554000</v>
      </c>
      <c r="J26" s="205">
        <v>0</v>
      </c>
      <c r="K26" s="206">
        <v>0</v>
      </c>
      <c r="L26" s="206">
        <v>0</v>
      </c>
      <c r="M26" s="206">
        <v>0</v>
      </c>
      <c r="N26" s="206">
        <v>0</v>
      </c>
      <c r="O26" s="206">
        <v>0</v>
      </c>
      <c r="P26" s="205">
        <v>554000</v>
      </c>
    </row>
    <row r="27" spans="1:16" s="249" customFormat="1" ht="29.25" customHeight="1" x14ac:dyDescent="0.2">
      <c r="A27" s="202" t="s">
        <v>115</v>
      </c>
      <c r="B27" s="202" t="s">
        <v>114</v>
      </c>
      <c r="C27" s="203" t="s">
        <v>113</v>
      </c>
      <c r="D27" s="204" t="s">
        <v>112</v>
      </c>
      <c r="E27" s="205">
        <v>100000</v>
      </c>
      <c r="F27" s="206">
        <v>100000</v>
      </c>
      <c r="G27" s="206">
        <v>0</v>
      </c>
      <c r="H27" s="206">
        <v>0</v>
      </c>
      <c r="I27" s="206">
        <v>0</v>
      </c>
      <c r="J27" s="205">
        <v>0</v>
      </c>
      <c r="K27" s="206">
        <v>0</v>
      </c>
      <c r="L27" s="206">
        <v>0</v>
      </c>
      <c r="M27" s="206">
        <v>0</v>
      </c>
      <c r="N27" s="206">
        <v>0</v>
      </c>
      <c r="O27" s="206">
        <v>0</v>
      </c>
      <c r="P27" s="205">
        <v>100000</v>
      </c>
    </row>
    <row r="28" spans="1:16" ht="32.25" customHeight="1" x14ac:dyDescent="0.2">
      <c r="A28" s="202" t="s">
        <v>431</v>
      </c>
      <c r="B28" s="202" t="s">
        <v>432</v>
      </c>
      <c r="C28" s="203" t="s">
        <v>311</v>
      </c>
      <c r="D28" s="204" t="s">
        <v>433</v>
      </c>
      <c r="E28" s="205">
        <v>0</v>
      </c>
      <c r="F28" s="206">
        <v>0</v>
      </c>
      <c r="G28" s="206">
        <v>0</v>
      </c>
      <c r="H28" s="206">
        <v>0</v>
      </c>
      <c r="I28" s="206">
        <v>0</v>
      </c>
      <c r="J28" s="205">
        <v>488995</v>
      </c>
      <c r="K28" s="206">
        <v>488995</v>
      </c>
      <c r="L28" s="206">
        <v>0</v>
      </c>
      <c r="M28" s="206">
        <v>0</v>
      </c>
      <c r="N28" s="206">
        <v>0</v>
      </c>
      <c r="O28" s="206">
        <v>488995</v>
      </c>
      <c r="P28" s="205">
        <v>488995</v>
      </c>
    </row>
    <row r="29" spans="1:16" ht="28.5" customHeight="1" x14ac:dyDescent="0.2">
      <c r="A29" s="202" t="s">
        <v>393</v>
      </c>
      <c r="B29" s="202" t="s">
        <v>394</v>
      </c>
      <c r="C29" s="203" t="s">
        <v>311</v>
      </c>
      <c r="D29" s="204" t="s">
        <v>395</v>
      </c>
      <c r="E29" s="205">
        <v>0</v>
      </c>
      <c r="F29" s="206">
        <v>0</v>
      </c>
      <c r="G29" s="206">
        <v>0</v>
      </c>
      <c r="H29" s="206">
        <v>0</v>
      </c>
      <c r="I29" s="206">
        <v>0</v>
      </c>
      <c r="J29" s="205">
        <v>836229</v>
      </c>
      <c r="K29" s="206">
        <v>836229</v>
      </c>
      <c r="L29" s="206">
        <v>0</v>
      </c>
      <c r="M29" s="206">
        <v>0</v>
      </c>
      <c r="N29" s="206">
        <v>0</v>
      </c>
      <c r="O29" s="206">
        <v>836229</v>
      </c>
      <c r="P29" s="205">
        <v>836229</v>
      </c>
    </row>
    <row r="30" spans="1:16" ht="30.75" customHeight="1" x14ac:dyDescent="0.2">
      <c r="A30" s="202" t="s">
        <v>309</v>
      </c>
      <c r="B30" s="202" t="s">
        <v>310</v>
      </c>
      <c r="C30" s="203" t="s">
        <v>311</v>
      </c>
      <c r="D30" s="204" t="s">
        <v>312</v>
      </c>
      <c r="E30" s="205">
        <v>0</v>
      </c>
      <c r="F30" s="206">
        <v>0</v>
      </c>
      <c r="G30" s="206">
        <v>0</v>
      </c>
      <c r="H30" s="206">
        <v>0</v>
      </c>
      <c r="I30" s="206">
        <v>0</v>
      </c>
      <c r="J30" s="205">
        <v>0</v>
      </c>
      <c r="K30" s="206">
        <v>0</v>
      </c>
      <c r="L30" s="206">
        <v>0</v>
      </c>
      <c r="M30" s="206">
        <v>0</v>
      </c>
      <c r="N30" s="206">
        <v>0</v>
      </c>
      <c r="O30" s="206">
        <v>0</v>
      </c>
      <c r="P30" s="205">
        <v>0</v>
      </c>
    </row>
    <row r="31" spans="1:16" ht="76.5" customHeight="1" x14ac:dyDescent="0.2">
      <c r="A31" s="202" t="s">
        <v>434</v>
      </c>
      <c r="B31" s="202" t="s">
        <v>435</v>
      </c>
      <c r="C31" s="203" t="s">
        <v>83</v>
      </c>
      <c r="D31" s="204" t="s">
        <v>436</v>
      </c>
      <c r="E31" s="205">
        <v>0</v>
      </c>
      <c r="F31" s="206">
        <v>0</v>
      </c>
      <c r="G31" s="206">
        <v>0</v>
      </c>
      <c r="H31" s="206">
        <v>0</v>
      </c>
      <c r="I31" s="206">
        <v>0</v>
      </c>
      <c r="J31" s="205">
        <v>1612965</v>
      </c>
      <c r="K31" s="206">
        <v>1612965</v>
      </c>
      <c r="L31" s="206">
        <v>0</v>
      </c>
      <c r="M31" s="206">
        <v>0</v>
      </c>
      <c r="N31" s="206">
        <v>0</v>
      </c>
      <c r="O31" s="206">
        <v>1612965</v>
      </c>
      <c r="P31" s="205">
        <v>1612965</v>
      </c>
    </row>
    <row r="32" spans="1:16" s="177" customFormat="1" ht="45.75" customHeight="1" x14ac:dyDescent="0.2">
      <c r="A32" s="202" t="s">
        <v>111</v>
      </c>
      <c r="B32" s="202" t="s">
        <v>110</v>
      </c>
      <c r="C32" s="203" t="s">
        <v>109</v>
      </c>
      <c r="D32" s="204" t="s">
        <v>108</v>
      </c>
      <c r="E32" s="205">
        <v>1100000</v>
      </c>
      <c r="F32" s="206">
        <v>0</v>
      </c>
      <c r="G32" s="206">
        <v>0</v>
      </c>
      <c r="H32" s="206">
        <v>0</v>
      </c>
      <c r="I32" s="206">
        <v>1100000</v>
      </c>
      <c r="J32" s="205">
        <v>0</v>
      </c>
      <c r="K32" s="206">
        <v>0</v>
      </c>
      <c r="L32" s="206">
        <v>0</v>
      </c>
      <c r="M32" s="206">
        <v>0</v>
      </c>
      <c r="N32" s="206">
        <v>0</v>
      </c>
      <c r="O32" s="206">
        <v>0</v>
      </c>
      <c r="P32" s="205">
        <v>1100000</v>
      </c>
    </row>
    <row r="33" spans="1:16" s="249" customFormat="1" ht="28.5" customHeight="1" x14ac:dyDescent="0.2">
      <c r="A33" s="202" t="s">
        <v>107</v>
      </c>
      <c r="B33" s="202" t="s">
        <v>106</v>
      </c>
      <c r="C33" s="203" t="s">
        <v>83</v>
      </c>
      <c r="D33" s="204" t="s">
        <v>105</v>
      </c>
      <c r="E33" s="205">
        <v>20428</v>
      </c>
      <c r="F33" s="206">
        <v>20428</v>
      </c>
      <c r="G33" s="206">
        <v>0</v>
      </c>
      <c r="H33" s="206">
        <v>0</v>
      </c>
      <c r="I33" s="206">
        <v>0</v>
      </c>
      <c r="J33" s="205">
        <v>0</v>
      </c>
      <c r="K33" s="206">
        <v>0</v>
      </c>
      <c r="L33" s="206">
        <v>0</v>
      </c>
      <c r="M33" s="206">
        <v>0</v>
      </c>
      <c r="N33" s="206">
        <v>0</v>
      </c>
      <c r="O33" s="206">
        <v>0</v>
      </c>
      <c r="P33" s="205">
        <v>20428</v>
      </c>
    </row>
    <row r="34" spans="1:16" ht="38.25" customHeight="1" x14ac:dyDescent="0.2">
      <c r="A34" s="202" t="s">
        <v>171</v>
      </c>
      <c r="B34" s="202" t="s">
        <v>172</v>
      </c>
      <c r="C34" s="203" t="s">
        <v>102</v>
      </c>
      <c r="D34" s="204" t="s">
        <v>173</v>
      </c>
      <c r="E34" s="205">
        <v>34000</v>
      </c>
      <c r="F34" s="206">
        <v>34000</v>
      </c>
      <c r="G34" s="206">
        <v>0</v>
      </c>
      <c r="H34" s="206">
        <v>0</v>
      </c>
      <c r="I34" s="206">
        <v>0</v>
      </c>
      <c r="J34" s="205">
        <v>0</v>
      </c>
      <c r="K34" s="206">
        <v>0</v>
      </c>
      <c r="L34" s="206">
        <v>0</v>
      </c>
      <c r="M34" s="206">
        <v>0</v>
      </c>
      <c r="N34" s="206">
        <v>0</v>
      </c>
      <c r="O34" s="206">
        <v>0</v>
      </c>
      <c r="P34" s="205">
        <v>34000</v>
      </c>
    </row>
    <row r="35" spans="1:16" s="249" customFormat="1" ht="33.75" customHeight="1" x14ac:dyDescent="0.2">
      <c r="A35" s="202" t="s">
        <v>104</v>
      </c>
      <c r="B35" s="202" t="s">
        <v>103</v>
      </c>
      <c r="C35" s="203" t="s">
        <v>102</v>
      </c>
      <c r="D35" s="204" t="s">
        <v>313</v>
      </c>
      <c r="E35" s="205">
        <v>985000</v>
      </c>
      <c r="F35" s="206">
        <v>985000</v>
      </c>
      <c r="G35" s="206">
        <v>754115</v>
      </c>
      <c r="H35" s="206">
        <v>0</v>
      </c>
      <c r="I35" s="206">
        <v>0</v>
      </c>
      <c r="J35" s="205">
        <v>0</v>
      </c>
      <c r="K35" s="206">
        <v>0</v>
      </c>
      <c r="L35" s="206">
        <v>0</v>
      </c>
      <c r="M35" s="206">
        <v>0</v>
      </c>
      <c r="N35" s="206">
        <v>0</v>
      </c>
      <c r="O35" s="206">
        <v>0</v>
      </c>
      <c r="P35" s="205">
        <v>985000</v>
      </c>
    </row>
    <row r="36" spans="1:16" s="51" customFormat="1" ht="34.5" customHeight="1" x14ac:dyDescent="0.2">
      <c r="A36" s="202" t="s">
        <v>237</v>
      </c>
      <c r="B36" s="202" t="s">
        <v>238</v>
      </c>
      <c r="C36" s="203" t="s">
        <v>211</v>
      </c>
      <c r="D36" s="204" t="s">
        <v>239</v>
      </c>
      <c r="E36" s="205">
        <v>180000</v>
      </c>
      <c r="F36" s="206">
        <v>180000</v>
      </c>
      <c r="G36" s="206">
        <v>0</v>
      </c>
      <c r="H36" s="206">
        <v>0</v>
      </c>
      <c r="I36" s="206">
        <v>0</v>
      </c>
      <c r="J36" s="205">
        <v>0</v>
      </c>
      <c r="K36" s="206">
        <v>0</v>
      </c>
      <c r="L36" s="206">
        <v>0</v>
      </c>
      <c r="M36" s="206">
        <v>0</v>
      </c>
      <c r="N36" s="206">
        <v>0</v>
      </c>
      <c r="O36" s="206">
        <v>0</v>
      </c>
      <c r="P36" s="205">
        <v>180000</v>
      </c>
    </row>
    <row r="37" spans="1:16" s="249" customFormat="1" ht="24.75" customHeight="1" x14ac:dyDescent="0.2">
      <c r="A37" s="202" t="s">
        <v>255</v>
      </c>
      <c r="B37" s="202" t="s">
        <v>256</v>
      </c>
      <c r="C37" s="203" t="s">
        <v>211</v>
      </c>
      <c r="D37" s="204" t="s">
        <v>257</v>
      </c>
      <c r="E37" s="205">
        <v>454000</v>
      </c>
      <c r="F37" s="206">
        <v>454000</v>
      </c>
      <c r="G37" s="206">
        <v>0</v>
      </c>
      <c r="H37" s="206">
        <v>0</v>
      </c>
      <c r="I37" s="206">
        <v>0</v>
      </c>
      <c r="J37" s="205">
        <v>0</v>
      </c>
      <c r="K37" s="206">
        <v>0</v>
      </c>
      <c r="L37" s="206">
        <v>0</v>
      </c>
      <c r="M37" s="206">
        <v>0</v>
      </c>
      <c r="N37" s="206">
        <v>0</v>
      </c>
      <c r="O37" s="206">
        <v>0</v>
      </c>
      <c r="P37" s="205">
        <v>454000</v>
      </c>
    </row>
    <row r="38" spans="1:16" s="51" customFormat="1" ht="30.75" customHeight="1" x14ac:dyDescent="0.2">
      <c r="A38" s="202" t="s">
        <v>314</v>
      </c>
      <c r="B38" s="202" t="s">
        <v>315</v>
      </c>
      <c r="C38" s="203" t="s">
        <v>316</v>
      </c>
      <c r="D38" s="204" t="s">
        <v>317</v>
      </c>
      <c r="E38" s="205">
        <v>0</v>
      </c>
      <c r="F38" s="206">
        <v>0</v>
      </c>
      <c r="G38" s="206">
        <v>0</v>
      </c>
      <c r="H38" s="206">
        <v>0</v>
      </c>
      <c r="I38" s="206">
        <v>0</v>
      </c>
      <c r="J38" s="205">
        <v>724500</v>
      </c>
      <c r="K38" s="206">
        <v>0</v>
      </c>
      <c r="L38" s="206">
        <v>724500</v>
      </c>
      <c r="M38" s="206">
        <v>0</v>
      </c>
      <c r="N38" s="206">
        <v>0</v>
      </c>
      <c r="O38" s="206">
        <v>0</v>
      </c>
      <c r="P38" s="205">
        <v>724500</v>
      </c>
    </row>
    <row r="39" spans="1:16" s="97" customFormat="1" ht="28.5" customHeight="1" x14ac:dyDescent="0.2">
      <c r="A39" s="197" t="s">
        <v>101</v>
      </c>
      <c r="B39" s="198"/>
      <c r="C39" s="199"/>
      <c r="D39" s="200" t="s">
        <v>187</v>
      </c>
      <c r="E39" s="201">
        <v>137895849.25999999</v>
      </c>
      <c r="F39" s="201">
        <v>137895849.25999999</v>
      </c>
      <c r="G39" s="201">
        <v>84422806.700000003</v>
      </c>
      <c r="H39" s="201">
        <v>17991929</v>
      </c>
      <c r="I39" s="201">
        <v>0</v>
      </c>
      <c r="J39" s="201">
        <v>29686154.68</v>
      </c>
      <c r="K39" s="201">
        <v>22404000.68</v>
      </c>
      <c r="L39" s="201">
        <v>7282154</v>
      </c>
      <c r="M39" s="201">
        <v>0</v>
      </c>
      <c r="N39" s="201">
        <v>0</v>
      </c>
      <c r="O39" s="201">
        <v>22404000.68</v>
      </c>
      <c r="P39" s="201">
        <v>167582003.94</v>
      </c>
    </row>
    <row r="40" spans="1:16" s="249" customFormat="1" ht="30.75" customHeight="1" x14ac:dyDescent="0.2">
      <c r="A40" s="197" t="s">
        <v>100</v>
      </c>
      <c r="B40" s="198"/>
      <c r="C40" s="199"/>
      <c r="D40" s="200" t="s">
        <v>302</v>
      </c>
      <c r="E40" s="201">
        <v>137895849.25999999</v>
      </c>
      <c r="F40" s="201">
        <v>137895849.25999999</v>
      </c>
      <c r="G40" s="201">
        <v>84422806.700000003</v>
      </c>
      <c r="H40" s="201">
        <v>17991929</v>
      </c>
      <c r="I40" s="201">
        <v>0</v>
      </c>
      <c r="J40" s="201">
        <v>29686154.68</v>
      </c>
      <c r="K40" s="201">
        <v>22404000.68</v>
      </c>
      <c r="L40" s="201">
        <v>7282154</v>
      </c>
      <c r="M40" s="201">
        <v>0</v>
      </c>
      <c r="N40" s="201">
        <v>0</v>
      </c>
      <c r="O40" s="201">
        <v>22404000.68</v>
      </c>
      <c r="P40" s="201">
        <v>167582003.94</v>
      </c>
    </row>
    <row r="41" spans="1:16" s="128" customFormat="1" ht="43.5" customHeight="1" x14ac:dyDescent="0.2">
      <c r="A41" s="202" t="s">
        <v>99</v>
      </c>
      <c r="B41" s="202" t="s">
        <v>31</v>
      </c>
      <c r="C41" s="203" t="s">
        <v>30</v>
      </c>
      <c r="D41" s="204" t="s">
        <v>221</v>
      </c>
      <c r="E41" s="205">
        <v>1235150</v>
      </c>
      <c r="F41" s="206">
        <v>1235150</v>
      </c>
      <c r="G41" s="206">
        <v>1000667</v>
      </c>
      <c r="H41" s="206">
        <v>0</v>
      </c>
      <c r="I41" s="206">
        <v>0</v>
      </c>
      <c r="J41" s="205">
        <v>0</v>
      </c>
      <c r="K41" s="206">
        <v>0</v>
      </c>
      <c r="L41" s="206">
        <v>0</v>
      </c>
      <c r="M41" s="206">
        <v>0</v>
      </c>
      <c r="N41" s="206">
        <v>0</v>
      </c>
      <c r="O41" s="206">
        <v>0</v>
      </c>
      <c r="P41" s="205">
        <v>1235150</v>
      </c>
    </row>
    <row r="42" spans="1:16" s="55" customFormat="1" ht="25.5" customHeight="1" x14ac:dyDescent="0.2">
      <c r="A42" s="202" t="s">
        <v>98</v>
      </c>
      <c r="B42" s="202" t="s">
        <v>97</v>
      </c>
      <c r="C42" s="203" t="s">
        <v>96</v>
      </c>
      <c r="D42" s="204" t="s">
        <v>95</v>
      </c>
      <c r="E42" s="205">
        <v>15418884</v>
      </c>
      <c r="F42" s="206">
        <v>15418884</v>
      </c>
      <c r="G42" s="206">
        <v>9385247</v>
      </c>
      <c r="H42" s="206">
        <v>1576731</v>
      </c>
      <c r="I42" s="206">
        <v>0</v>
      </c>
      <c r="J42" s="205">
        <v>1914012</v>
      </c>
      <c r="K42" s="206">
        <v>926487</v>
      </c>
      <c r="L42" s="206">
        <v>987525</v>
      </c>
      <c r="M42" s="206">
        <v>0</v>
      </c>
      <c r="N42" s="206">
        <v>0</v>
      </c>
      <c r="O42" s="206">
        <v>926487</v>
      </c>
      <c r="P42" s="205">
        <v>17332896</v>
      </c>
    </row>
    <row r="43" spans="1:16" s="249" customFormat="1" ht="45" customHeight="1" x14ac:dyDescent="0.2">
      <c r="A43" s="202" t="s">
        <v>222</v>
      </c>
      <c r="B43" s="202" t="s">
        <v>240</v>
      </c>
      <c r="C43" s="203" t="s">
        <v>94</v>
      </c>
      <c r="D43" s="204" t="s">
        <v>318</v>
      </c>
      <c r="E43" s="205">
        <v>46933553</v>
      </c>
      <c r="F43" s="206">
        <v>46933553</v>
      </c>
      <c r="G43" s="206">
        <v>17018702</v>
      </c>
      <c r="H43" s="206">
        <v>14896502</v>
      </c>
      <c r="I43" s="206">
        <v>0</v>
      </c>
      <c r="J43" s="205">
        <v>4709381</v>
      </c>
      <c r="K43" s="206">
        <v>616435</v>
      </c>
      <c r="L43" s="206">
        <v>4092946</v>
      </c>
      <c r="M43" s="206">
        <v>0</v>
      </c>
      <c r="N43" s="206">
        <v>0</v>
      </c>
      <c r="O43" s="206">
        <v>616435</v>
      </c>
      <c r="P43" s="205">
        <v>51642934</v>
      </c>
    </row>
    <row r="44" spans="1:16" s="128" customFormat="1" ht="42" customHeight="1" x14ac:dyDescent="0.2">
      <c r="A44" s="202" t="s">
        <v>303</v>
      </c>
      <c r="B44" s="202" t="s">
        <v>304</v>
      </c>
      <c r="C44" s="203" t="s">
        <v>94</v>
      </c>
      <c r="D44" s="204" t="s">
        <v>396</v>
      </c>
      <c r="E44" s="205">
        <v>59075300</v>
      </c>
      <c r="F44" s="206">
        <v>59075300</v>
      </c>
      <c r="G44" s="206">
        <v>48520037</v>
      </c>
      <c r="H44" s="206">
        <v>0</v>
      </c>
      <c r="I44" s="206">
        <v>0</v>
      </c>
      <c r="J44" s="205">
        <v>0</v>
      </c>
      <c r="K44" s="206">
        <v>0</v>
      </c>
      <c r="L44" s="206">
        <v>0</v>
      </c>
      <c r="M44" s="206">
        <v>0</v>
      </c>
      <c r="N44" s="206">
        <v>0</v>
      </c>
      <c r="O44" s="206">
        <v>0</v>
      </c>
      <c r="P44" s="205">
        <v>59075300</v>
      </c>
    </row>
    <row r="45" spans="1:16" s="97" customFormat="1" ht="134.25" customHeight="1" x14ac:dyDescent="0.2">
      <c r="A45" s="202" t="s">
        <v>512</v>
      </c>
      <c r="B45" s="202" t="s">
        <v>513</v>
      </c>
      <c r="C45" s="203" t="s">
        <v>94</v>
      </c>
      <c r="D45" s="204" t="s">
        <v>523</v>
      </c>
      <c r="E45" s="205">
        <v>0</v>
      </c>
      <c r="F45" s="206">
        <v>0</v>
      </c>
      <c r="G45" s="206">
        <v>0</v>
      </c>
      <c r="H45" s="206">
        <v>0</v>
      </c>
      <c r="I45" s="206">
        <v>0</v>
      </c>
      <c r="J45" s="205">
        <v>680250</v>
      </c>
      <c r="K45" s="206">
        <v>680250</v>
      </c>
      <c r="L45" s="206">
        <v>0</v>
      </c>
      <c r="M45" s="206">
        <v>0</v>
      </c>
      <c r="N45" s="206">
        <v>0</v>
      </c>
      <c r="O45" s="206">
        <v>680250</v>
      </c>
      <c r="P45" s="205">
        <v>680250</v>
      </c>
    </row>
    <row r="46" spans="1:16" s="55" customFormat="1" ht="45" customHeight="1" x14ac:dyDescent="0.2">
      <c r="A46" s="202" t="s">
        <v>223</v>
      </c>
      <c r="B46" s="202" t="s">
        <v>70</v>
      </c>
      <c r="C46" s="203" t="s">
        <v>54</v>
      </c>
      <c r="D46" s="204" t="s">
        <v>175</v>
      </c>
      <c r="E46" s="205">
        <v>3057900</v>
      </c>
      <c r="F46" s="206">
        <v>3057900</v>
      </c>
      <c r="G46" s="206">
        <v>2012603</v>
      </c>
      <c r="H46" s="206">
        <v>509430</v>
      </c>
      <c r="I46" s="206">
        <v>0</v>
      </c>
      <c r="J46" s="205">
        <v>0</v>
      </c>
      <c r="K46" s="206">
        <v>0</v>
      </c>
      <c r="L46" s="206">
        <v>0</v>
      </c>
      <c r="M46" s="206">
        <v>0</v>
      </c>
      <c r="N46" s="206">
        <v>0</v>
      </c>
      <c r="O46" s="206">
        <v>0</v>
      </c>
      <c r="P46" s="205">
        <v>3057900</v>
      </c>
    </row>
    <row r="47" spans="1:16" s="249" customFormat="1" ht="33.75" customHeight="1" x14ac:dyDescent="0.2">
      <c r="A47" s="202" t="s">
        <v>224</v>
      </c>
      <c r="B47" s="202" t="s">
        <v>225</v>
      </c>
      <c r="C47" s="203" t="s">
        <v>92</v>
      </c>
      <c r="D47" s="204" t="s">
        <v>176</v>
      </c>
      <c r="E47" s="205">
        <v>727475</v>
      </c>
      <c r="F47" s="206">
        <v>727475</v>
      </c>
      <c r="G47" s="206">
        <v>553360</v>
      </c>
      <c r="H47" s="206">
        <v>0</v>
      </c>
      <c r="I47" s="206">
        <v>0</v>
      </c>
      <c r="J47" s="205">
        <v>0</v>
      </c>
      <c r="K47" s="206">
        <v>0</v>
      </c>
      <c r="L47" s="206">
        <v>0</v>
      </c>
      <c r="M47" s="206">
        <v>0</v>
      </c>
      <c r="N47" s="206">
        <v>0</v>
      </c>
      <c r="O47" s="206">
        <v>0</v>
      </c>
      <c r="P47" s="205">
        <v>727475</v>
      </c>
    </row>
    <row r="48" spans="1:16" ht="32.25" customHeight="1" x14ac:dyDescent="0.2">
      <c r="A48" s="202" t="s">
        <v>226</v>
      </c>
      <c r="B48" s="202" t="s">
        <v>227</v>
      </c>
      <c r="C48" s="203" t="s">
        <v>92</v>
      </c>
      <c r="D48" s="204" t="s">
        <v>93</v>
      </c>
      <c r="E48" s="205">
        <v>3368836</v>
      </c>
      <c r="F48" s="206">
        <v>3368836</v>
      </c>
      <c r="G48" s="206">
        <v>2234955</v>
      </c>
      <c r="H48" s="206">
        <v>270566</v>
      </c>
      <c r="I48" s="206">
        <v>0</v>
      </c>
      <c r="J48" s="205">
        <v>0</v>
      </c>
      <c r="K48" s="206">
        <v>0</v>
      </c>
      <c r="L48" s="206">
        <v>0</v>
      </c>
      <c r="M48" s="206">
        <v>0</v>
      </c>
      <c r="N48" s="206">
        <v>0</v>
      </c>
      <c r="O48" s="206">
        <v>0</v>
      </c>
      <c r="P48" s="205">
        <v>3368836</v>
      </c>
    </row>
    <row r="49" spans="1:16" s="249" customFormat="1" ht="26.25" customHeight="1" x14ac:dyDescent="0.2">
      <c r="A49" s="202" t="s">
        <v>228</v>
      </c>
      <c r="B49" s="202" t="s">
        <v>229</v>
      </c>
      <c r="C49" s="203" t="s">
        <v>92</v>
      </c>
      <c r="D49" s="204" t="s">
        <v>91</v>
      </c>
      <c r="E49" s="205">
        <v>400240</v>
      </c>
      <c r="F49" s="206">
        <v>400240</v>
      </c>
      <c r="G49" s="206">
        <v>0</v>
      </c>
      <c r="H49" s="206">
        <v>0</v>
      </c>
      <c r="I49" s="206">
        <v>0</v>
      </c>
      <c r="J49" s="205">
        <v>0</v>
      </c>
      <c r="K49" s="206">
        <v>0</v>
      </c>
      <c r="L49" s="206">
        <v>0</v>
      </c>
      <c r="M49" s="206">
        <v>0</v>
      </c>
      <c r="N49" s="206">
        <v>0</v>
      </c>
      <c r="O49" s="206">
        <v>0</v>
      </c>
      <c r="P49" s="205">
        <v>400240</v>
      </c>
    </row>
    <row r="50" spans="1:16" s="92" customFormat="1" ht="37.5" customHeight="1" x14ac:dyDescent="0.2">
      <c r="A50" s="202" t="s">
        <v>230</v>
      </c>
      <c r="B50" s="202" t="s">
        <v>231</v>
      </c>
      <c r="C50" s="203" t="s">
        <v>92</v>
      </c>
      <c r="D50" s="204" t="s">
        <v>232</v>
      </c>
      <c r="E50" s="205">
        <v>100574</v>
      </c>
      <c r="F50" s="206">
        <v>100574</v>
      </c>
      <c r="G50" s="206">
        <v>52279</v>
      </c>
      <c r="H50" s="206">
        <v>0</v>
      </c>
      <c r="I50" s="206">
        <v>0</v>
      </c>
      <c r="J50" s="205">
        <v>0</v>
      </c>
      <c r="K50" s="206">
        <v>0</v>
      </c>
      <c r="L50" s="206">
        <v>0</v>
      </c>
      <c r="M50" s="206">
        <v>0</v>
      </c>
      <c r="N50" s="206">
        <v>0</v>
      </c>
      <c r="O50" s="206">
        <v>0</v>
      </c>
      <c r="P50" s="205">
        <v>100574</v>
      </c>
    </row>
    <row r="51" spans="1:16" s="55" customFormat="1" ht="38.25" customHeight="1" x14ac:dyDescent="0.2">
      <c r="A51" s="202" t="s">
        <v>412</v>
      </c>
      <c r="B51" s="202" t="s">
        <v>413</v>
      </c>
      <c r="C51" s="203" t="s">
        <v>92</v>
      </c>
      <c r="D51" s="204" t="s">
        <v>414</v>
      </c>
      <c r="E51" s="205">
        <v>801800</v>
      </c>
      <c r="F51" s="206">
        <v>801800</v>
      </c>
      <c r="G51" s="206">
        <v>657215</v>
      </c>
      <c r="H51" s="206">
        <v>0</v>
      </c>
      <c r="I51" s="206">
        <v>0</v>
      </c>
      <c r="J51" s="205">
        <v>0</v>
      </c>
      <c r="K51" s="206">
        <v>0</v>
      </c>
      <c r="L51" s="206">
        <v>0</v>
      </c>
      <c r="M51" s="206">
        <v>0</v>
      </c>
      <c r="N51" s="206">
        <v>0</v>
      </c>
      <c r="O51" s="206">
        <v>0</v>
      </c>
      <c r="P51" s="205">
        <v>801800</v>
      </c>
    </row>
    <row r="52" spans="1:16" s="92" customFormat="1" ht="72.75" customHeight="1" x14ac:dyDescent="0.2">
      <c r="A52" s="202" t="s">
        <v>514</v>
      </c>
      <c r="B52" s="202" t="s">
        <v>515</v>
      </c>
      <c r="C52" s="203" t="s">
        <v>92</v>
      </c>
      <c r="D52" s="204" t="s">
        <v>516</v>
      </c>
      <c r="E52" s="205">
        <v>0</v>
      </c>
      <c r="F52" s="206">
        <v>0</v>
      </c>
      <c r="G52" s="206">
        <v>0</v>
      </c>
      <c r="H52" s="206">
        <v>0</v>
      </c>
      <c r="I52" s="206">
        <v>0</v>
      </c>
      <c r="J52" s="205">
        <v>108843</v>
      </c>
      <c r="K52" s="206">
        <v>108843</v>
      </c>
      <c r="L52" s="206">
        <v>0</v>
      </c>
      <c r="M52" s="206">
        <v>0</v>
      </c>
      <c r="N52" s="206">
        <v>0</v>
      </c>
      <c r="O52" s="206">
        <v>108843</v>
      </c>
      <c r="P52" s="205">
        <v>108843</v>
      </c>
    </row>
    <row r="53" spans="1:16" s="92" customFormat="1" ht="71.25" customHeight="1" x14ac:dyDescent="0.2">
      <c r="A53" s="202" t="s">
        <v>517</v>
      </c>
      <c r="B53" s="202" t="s">
        <v>518</v>
      </c>
      <c r="C53" s="203" t="s">
        <v>92</v>
      </c>
      <c r="D53" s="204" t="s">
        <v>519</v>
      </c>
      <c r="E53" s="205">
        <v>0</v>
      </c>
      <c r="F53" s="206">
        <v>0</v>
      </c>
      <c r="G53" s="206">
        <v>0</v>
      </c>
      <c r="H53" s="206">
        <v>0</v>
      </c>
      <c r="I53" s="206">
        <v>0</v>
      </c>
      <c r="J53" s="205">
        <v>979578.67999999993</v>
      </c>
      <c r="K53" s="206">
        <v>979578.68</v>
      </c>
      <c r="L53" s="206">
        <v>0</v>
      </c>
      <c r="M53" s="206">
        <v>0</v>
      </c>
      <c r="N53" s="206">
        <v>0</v>
      </c>
      <c r="O53" s="206">
        <v>979578.67999999993</v>
      </c>
      <c r="P53" s="205">
        <v>979578.67999999993</v>
      </c>
    </row>
    <row r="54" spans="1:16" s="55" customFormat="1" ht="54" customHeight="1" x14ac:dyDescent="0.2">
      <c r="A54" s="202" t="s">
        <v>482</v>
      </c>
      <c r="B54" s="202" t="s">
        <v>483</v>
      </c>
      <c r="C54" s="203" t="s">
        <v>92</v>
      </c>
      <c r="D54" s="204" t="s">
        <v>484</v>
      </c>
      <c r="E54" s="205">
        <v>256299.61</v>
      </c>
      <c r="F54" s="206">
        <v>256299.61</v>
      </c>
      <c r="G54" s="206">
        <v>210081.7</v>
      </c>
      <c r="H54" s="206">
        <v>0</v>
      </c>
      <c r="I54" s="206">
        <v>0</v>
      </c>
      <c r="J54" s="205">
        <v>0</v>
      </c>
      <c r="K54" s="206">
        <v>0</v>
      </c>
      <c r="L54" s="206">
        <v>0</v>
      </c>
      <c r="M54" s="206">
        <v>0</v>
      </c>
      <c r="N54" s="206">
        <v>0</v>
      </c>
      <c r="O54" s="206">
        <v>0</v>
      </c>
      <c r="P54" s="205">
        <v>256299.61</v>
      </c>
    </row>
    <row r="55" spans="1:16" s="55" customFormat="1" ht="70.5" customHeight="1" x14ac:dyDescent="0.2">
      <c r="A55" s="202" t="s">
        <v>520</v>
      </c>
      <c r="B55" s="202" t="s">
        <v>521</v>
      </c>
      <c r="C55" s="203" t="s">
        <v>92</v>
      </c>
      <c r="D55" s="204" t="s">
        <v>522</v>
      </c>
      <c r="E55" s="205">
        <v>5806.65</v>
      </c>
      <c r="F55" s="206">
        <v>5806.65</v>
      </c>
      <c r="G55" s="206">
        <v>4760</v>
      </c>
      <c r="H55" s="206">
        <v>0</v>
      </c>
      <c r="I55" s="206">
        <v>0</v>
      </c>
      <c r="J55" s="205">
        <v>0</v>
      </c>
      <c r="K55" s="206">
        <v>0</v>
      </c>
      <c r="L55" s="206">
        <v>0</v>
      </c>
      <c r="M55" s="206">
        <v>0</v>
      </c>
      <c r="N55" s="206">
        <v>0</v>
      </c>
      <c r="O55" s="206">
        <v>0</v>
      </c>
      <c r="P55" s="205">
        <v>5806.65</v>
      </c>
    </row>
    <row r="56" spans="1:16" s="55" customFormat="1" ht="90" customHeight="1" x14ac:dyDescent="0.2">
      <c r="A56" s="202" t="s">
        <v>531</v>
      </c>
      <c r="B56" s="202" t="s">
        <v>532</v>
      </c>
      <c r="C56" s="203" t="s">
        <v>92</v>
      </c>
      <c r="D56" s="204" t="s">
        <v>536</v>
      </c>
      <c r="E56" s="205">
        <v>0</v>
      </c>
      <c r="F56" s="206">
        <v>0</v>
      </c>
      <c r="G56" s="206">
        <v>0</v>
      </c>
      <c r="H56" s="206">
        <v>0</v>
      </c>
      <c r="I56" s="206">
        <v>0</v>
      </c>
      <c r="J56" s="205">
        <v>1393767</v>
      </c>
      <c r="K56" s="206">
        <v>1393767</v>
      </c>
      <c r="L56" s="206">
        <v>0</v>
      </c>
      <c r="M56" s="206">
        <v>0</v>
      </c>
      <c r="N56" s="206">
        <v>0</v>
      </c>
      <c r="O56" s="206">
        <v>1393767</v>
      </c>
      <c r="P56" s="205">
        <v>1393767</v>
      </c>
    </row>
    <row r="57" spans="1:16" ht="87.75" customHeight="1" x14ac:dyDescent="0.2">
      <c r="A57" s="202" t="s">
        <v>533</v>
      </c>
      <c r="B57" s="202" t="s">
        <v>534</v>
      </c>
      <c r="C57" s="203" t="s">
        <v>92</v>
      </c>
      <c r="D57" s="204" t="s">
        <v>535</v>
      </c>
      <c r="E57" s="205">
        <v>0</v>
      </c>
      <c r="F57" s="206">
        <v>0</v>
      </c>
      <c r="G57" s="206">
        <v>0</v>
      </c>
      <c r="H57" s="206">
        <v>0</v>
      </c>
      <c r="I57" s="206">
        <v>0</v>
      </c>
      <c r="J57" s="205">
        <v>12543900</v>
      </c>
      <c r="K57" s="206">
        <v>12543900</v>
      </c>
      <c r="L57" s="206">
        <v>0</v>
      </c>
      <c r="M57" s="206">
        <v>0</v>
      </c>
      <c r="N57" s="206">
        <v>0</v>
      </c>
      <c r="O57" s="206">
        <v>12543900</v>
      </c>
      <c r="P57" s="205">
        <v>12543900</v>
      </c>
    </row>
    <row r="58" spans="1:16" s="92" customFormat="1" ht="96" customHeight="1" x14ac:dyDescent="0.2">
      <c r="A58" s="202" t="s">
        <v>451</v>
      </c>
      <c r="B58" s="202" t="s">
        <v>452</v>
      </c>
      <c r="C58" s="203" t="s">
        <v>92</v>
      </c>
      <c r="D58" s="204" t="s">
        <v>460</v>
      </c>
      <c r="E58" s="205">
        <v>244631</v>
      </c>
      <c r="F58" s="206">
        <v>244631</v>
      </c>
      <c r="G58" s="206">
        <v>0</v>
      </c>
      <c r="H58" s="206">
        <v>0</v>
      </c>
      <c r="I58" s="206">
        <v>0</v>
      </c>
      <c r="J58" s="205">
        <v>293102</v>
      </c>
      <c r="K58" s="206">
        <v>293102</v>
      </c>
      <c r="L58" s="206">
        <v>0</v>
      </c>
      <c r="M58" s="206">
        <v>0</v>
      </c>
      <c r="N58" s="206">
        <v>0</v>
      </c>
      <c r="O58" s="206">
        <v>293102</v>
      </c>
      <c r="P58" s="205">
        <v>537733</v>
      </c>
    </row>
    <row r="59" spans="1:16" ht="84.75" customHeight="1" x14ac:dyDescent="0.2">
      <c r="A59" s="202" t="s">
        <v>437</v>
      </c>
      <c r="B59" s="202" t="s">
        <v>438</v>
      </c>
      <c r="C59" s="203" t="s">
        <v>92</v>
      </c>
      <c r="D59" s="204" t="s">
        <v>440</v>
      </c>
      <c r="E59" s="205">
        <v>0</v>
      </c>
      <c r="F59" s="206">
        <v>0</v>
      </c>
      <c r="G59" s="206">
        <v>0</v>
      </c>
      <c r="H59" s="206">
        <v>0</v>
      </c>
      <c r="I59" s="206">
        <v>0</v>
      </c>
      <c r="J59" s="205">
        <v>4839597</v>
      </c>
      <c r="K59" s="206">
        <v>2637914</v>
      </c>
      <c r="L59" s="206">
        <v>2201683</v>
      </c>
      <c r="M59" s="206">
        <v>0</v>
      </c>
      <c r="N59" s="206">
        <v>0</v>
      </c>
      <c r="O59" s="206">
        <v>2637914</v>
      </c>
      <c r="P59" s="205">
        <v>4839597</v>
      </c>
    </row>
    <row r="60" spans="1:16" s="92" customFormat="1" ht="59.25" customHeight="1" x14ac:dyDescent="0.2">
      <c r="A60" s="202" t="s">
        <v>525</v>
      </c>
      <c r="B60" s="202" t="s">
        <v>526</v>
      </c>
      <c r="C60" s="203" t="s">
        <v>92</v>
      </c>
      <c r="D60" s="204" t="s">
        <v>527</v>
      </c>
      <c r="E60" s="205">
        <v>1813500</v>
      </c>
      <c r="F60" s="206">
        <v>1813500</v>
      </c>
      <c r="G60" s="206">
        <v>0</v>
      </c>
      <c r="H60" s="206">
        <v>0</v>
      </c>
      <c r="I60" s="206">
        <v>0</v>
      </c>
      <c r="J60" s="205">
        <v>0</v>
      </c>
      <c r="K60" s="206">
        <v>0</v>
      </c>
      <c r="L60" s="206">
        <v>0</v>
      </c>
      <c r="M60" s="206">
        <v>0</v>
      </c>
      <c r="N60" s="206">
        <v>0</v>
      </c>
      <c r="O60" s="206">
        <v>0</v>
      </c>
      <c r="P60" s="205">
        <v>1813500</v>
      </c>
    </row>
    <row r="61" spans="1:16" s="92" customFormat="1" ht="32.25" customHeight="1" x14ac:dyDescent="0.2">
      <c r="A61" s="202" t="s">
        <v>90</v>
      </c>
      <c r="B61" s="202" t="s">
        <v>89</v>
      </c>
      <c r="C61" s="203" t="s">
        <v>85</v>
      </c>
      <c r="D61" s="204" t="s">
        <v>88</v>
      </c>
      <c r="E61" s="205">
        <v>160000</v>
      </c>
      <c r="F61" s="206">
        <v>160000</v>
      </c>
      <c r="G61" s="206">
        <v>0</v>
      </c>
      <c r="H61" s="206">
        <v>0</v>
      </c>
      <c r="I61" s="206">
        <v>0</v>
      </c>
      <c r="J61" s="205">
        <v>0</v>
      </c>
      <c r="K61" s="206">
        <v>0</v>
      </c>
      <c r="L61" s="206">
        <v>0</v>
      </c>
      <c r="M61" s="206">
        <v>0</v>
      </c>
      <c r="N61" s="206">
        <v>0</v>
      </c>
      <c r="O61" s="206">
        <v>0</v>
      </c>
      <c r="P61" s="205">
        <v>160000</v>
      </c>
    </row>
    <row r="62" spans="1:16" s="51" customFormat="1" ht="35.25" customHeight="1" x14ac:dyDescent="0.2">
      <c r="A62" s="202" t="s">
        <v>87</v>
      </c>
      <c r="B62" s="202" t="s">
        <v>86</v>
      </c>
      <c r="C62" s="203" t="s">
        <v>85</v>
      </c>
      <c r="D62" s="204" t="s">
        <v>84</v>
      </c>
      <c r="E62" s="205">
        <v>4295900</v>
      </c>
      <c r="F62" s="206">
        <v>4295900</v>
      </c>
      <c r="G62" s="206">
        <v>2772900</v>
      </c>
      <c r="H62" s="206">
        <v>738700</v>
      </c>
      <c r="I62" s="206">
        <v>0</v>
      </c>
      <c r="J62" s="205">
        <v>311772</v>
      </c>
      <c r="K62" s="206">
        <v>311772</v>
      </c>
      <c r="L62" s="206">
        <v>0</v>
      </c>
      <c r="M62" s="206">
        <v>0</v>
      </c>
      <c r="N62" s="206">
        <v>0</v>
      </c>
      <c r="O62" s="206">
        <v>311772</v>
      </c>
      <c r="P62" s="205">
        <v>4607672</v>
      </c>
    </row>
    <row r="63" spans="1:16" ht="30" customHeight="1" x14ac:dyDescent="0.2">
      <c r="A63" s="202" t="s">
        <v>423</v>
      </c>
      <c r="B63" s="202" t="s">
        <v>420</v>
      </c>
      <c r="C63" s="203" t="s">
        <v>311</v>
      </c>
      <c r="D63" s="204" t="s">
        <v>421</v>
      </c>
      <c r="E63" s="205">
        <v>0</v>
      </c>
      <c r="F63" s="206">
        <v>0</v>
      </c>
      <c r="G63" s="206">
        <v>0</v>
      </c>
      <c r="H63" s="206">
        <v>0</v>
      </c>
      <c r="I63" s="206">
        <v>0</v>
      </c>
      <c r="J63" s="205">
        <v>1769798</v>
      </c>
      <c r="K63" s="206">
        <v>1769798</v>
      </c>
      <c r="L63" s="206">
        <v>0</v>
      </c>
      <c r="M63" s="206">
        <v>0</v>
      </c>
      <c r="N63" s="206">
        <v>0</v>
      </c>
      <c r="O63" s="206">
        <v>1769798</v>
      </c>
      <c r="P63" s="205">
        <v>1769798</v>
      </c>
    </row>
    <row r="64" spans="1:16" ht="77.25" customHeight="1" x14ac:dyDescent="0.2">
      <c r="A64" s="202" t="s">
        <v>439</v>
      </c>
      <c r="B64" s="202" t="s">
        <v>435</v>
      </c>
      <c r="C64" s="203" t="s">
        <v>83</v>
      </c>
      <c r="D64" s="204" t="s">
        <v>436</v>
      </c>
      <c r="E64" s="205">
        <v>0</v>
      </c>
      <c r="F64" s="206">
        <v>0</v>
      </c>
      <c r="G64" s="206">
        <v>0</v>
      </c>
      <c r="H64" s="206">
        <v>0</v>
      </c>
      <c r="I64" s="206">
        <v>0</v>
      </c>
      <c r="J64" s="205">
        <v>142154</v>
      </c>
      <c r="K64" s="206">
        <v>142154</v>
      </c>
      <c r="L64" s="206">
        <v>0</v>
      </c>
      <c r="M64" s="206">
        <v>0</v>
      </c>
      <c r="N64" s="206">
        <v>0</v>
      </c>
      <c r="O64" s="206">
        <v>142154</v>
      </c>
      <c r="P64" s="205">
        <v>142154</v>
      </c>
    </row>
    <row r="65" spans="1:16" s="55" customFormat="1" ht="33" customHeight="1" x14ac:dyDescent="0.2">
      <c r="A65" s="197" t="s">
        <v>82</v>
      </c>
      <c r="B65" s="198"/>
      <c r="C65" s="199"/>
      <c r="D65" s="200" t="s">
        <v>559</v>
      </c>
      <c r="E65" s="201">
        <v>16272630</v>
      </c>
      <c r="F65" s="201">
        <v>16272630</v>
      </c>
      <c r="G65" s="201">
        <v>9082421</v>
      </c>
      <c r="H65" s="201">
        <v>402200</v>
      </c>
      <c r="I65" s="201">
        <v>0</v>
      </c>
      <c r="J65" s="201">
        <v>6903981</v>
      </c>
      <c r="K65" s="201">
        <v>6468981</v>
      </c>
      <c r="L65" s="201">
        <v>435000</v>
      </c>
      <c r="M65" s="201">
        <v>228000</v>
      </c>
      <c r="N65" s="201">
        <v>0</v>
      </c>
      <c r="O65" s="201">
        <v>6468981</v>
      </c>
      <c r="P65" s="201">
        <v>23176611</v>
      </c>
    </row>
    <row r="66" spans="1:16" ht="30" customHeight="1" x14ac:dyDescent="0.2">
      <c r="A66" s="197" t="s">
        <v>81</v>
      </c>
      <c r="B66" s="198"/>
      <c r="C66" s="199"/>
      <c r="D66" s="200" t="s">
        <v>80</v>
      </c>
      <c r="E66" s="201">
        <v>16272630</v>
      </c>
      <c r="F66" s="201">
        <v>16272630</v>
      </c>
      <c r="G66" s="201">
        <v>9082421</v>
      </c>
      <c r="H66" s="201">
        <v>402200</v>
      </c>
      <c r="I66" s="201">
        <v>0</v>
      </c>
      <c r="J66" s="201">
        <v>6903981</v>
      </c>
      <c r="K66" s="201">
        <v>6468981</v>
      </c>
      <c r="L66" s="201">
        <v>435000</v>
      </c>
      <c r="M66" s="201">
        <v>228000</v>
      </c>
      <c r="N66" s="201">
        <v>0</v>
      </c>
      <c r="O66" s="201">
        <v>6468981</v>
      </c>
      <c r="P66" s="201">
        <v>23176611</v>
      </c>
    </row>
    <row r="67" spans="1:16" ht="43.5" customHeight="1" x14ac:dyDescent="0.2">
      <c r="A67" s="202" t="s">
        <v>79</v>
      </c>
      <c r="B67" s="202" t="s">
        <v>31</v>
      </c>
      <c r="C67" s="203" t="s">
        <v>30</v>
      </c>
      <c r="D67" s="204" t="s">
        <v>221</v>
      </c>
      <c r="E67" s="205">
        <v>3229230</v>
      </c>
      <c r="F67" s="206">
        <v>3229230</v>
      </c>
      <c r="G67" s="206">
        <v>2442921</v>
      </c>
      <c r="H67" s="206">
        <v>82000</v>
      </c>
      <c r="I67" s="206">
        <v>0</v>
      </c>
      <c r="J67" s="205">
        <v>0</v>
      </c>
      <c r="K67" s="206">
        <v>0</v>
      </c>
      <c r="L67" s="206">
        <v>0</v>
      </c>
      <c r="M67" s="206">
        <v>0</v>
      </c>
      <c r="N67" s="206">
        <v>0</v>
      </c>
      <c r="O67" s="206">
        <v>0</v>
      </c>
      <c r="P67" s="205">
        <v>3229230</v>
      </c>
    </row>
    <row r="68" spans="1:16" ht="37.5" customHeight="1" x14ac:dyDescent="0.2">
      <c r="A68" s="202" t="s">
        <v>78</v>
      </c>
      <c r="B68" s="202" t="s">
        <v>77</v>
      </c>
      <c r="C68" s="203" t="s">
        <v>70</v>
      </c>
      <c r="D68" s="204" t="s">
        <v>76</v>
      </c>
      <c r="E68" s="205">
        <v>15000</v>
      </c>
      <c r="F68" s="206">
        <v>15000</v>
      </c>
      <c r="G68" s="206">
        <v>0</v>
      </c>
      <c r="H68" s="206">
        <v>0</v>
      </c>
      <c r="I68" s="206">
        <v>0</v>
      </c>
      <c r="J68" s="205">
        <v>0</v>
      </c>
      <c r="K68" s="206">
        <v>0</v>
      </c>
      <c r="L68" s="206">
        <v>0</v>
      </c>
      <c r="M68" s="206">
        <v>0</v>
      </c>
      <c r="N68" s="206">
        <v>0</v>
      </c>
      <c r="O68" s="206">
        <v>0</v>
      </c>
      <c r="P68" s="205">
        <v>15000</v>
      </c>
    </row>
    <row r="69" spans="1:16" s="92" customFormat="1" ht="44.25" customHeight="1" x14ac:dyDescent="0.2">
      <c r="A69" s="202" t="s">
        <v>75</v>
      </c>
      <c r="B69" s="202" t="s">
        <v>74</v>
      </c>
      <c r="C69" s="203" t="s">
        <v>70</v>
      </c>
      <c r="D69" s="204" t="s">
        <v>73</v>
      </c>
      <c r="E69" s="205">
        <v>210000</v>
      </c>
      <c r="F69" s="206">
        <v>210000</v>
      </c>
      <c r="G69" s="206">
        <v>0</v>
      </c>
      <c r="H69" s="206">
        <v>0</v>
      </c>
      <c r="I69" s="206">
        <v>0</v>
      </c>
      <c r="J69" s="205">
        <v>0</v>
      </c>
      <c r="K69" s="206">
        <v>0</v>
      </c>
      <c r="L69" s="206">
        <v>0</v>
      </c>
      <c r="M69" s="206">
        <v>0</v>
      </c>
      <c r="N69" s="206">
        <v>0</v>
      </c>
      <c r="O69" s="206">
        <v>0</v>
      </c>
      <c r="P69" s="205">
        <v>210000</v>
      </c>
    </row>
    <row r="70" spans="1:16" s="55" customFormat="1" ht="42.75" customHeight="1" x14ac:dyDescent="0.2">
      <c r="A70" s="202" t="s">
        <v>72</v>
      </c>
      <c r="B70" s="202" t="s">
        <v>71</v>
      </c>
      <c r="C70" s="203" t="s">
        <v>70</v>
      </c>
      <c r="D70" s="204" t="s">
        <v>69</v>
      </c>
      <c r="E70" s="205">
        <v>300000</v>
      </c>
      <c r="F70" s="206">
        <v>300000</v>
      </c>
      <c r="G70" s="206">
        <v>0</v>
      </c>
      <c r="H70" s="206">
        <v>0</v>
      </c>
      <c r="I70" s="206">
        <v>0</v>
      </c>
      <c r="J70" s="205">
        <v>0</v>
      </c>
      <c r="K70" s="206">
        <v>0</v>
      </c>
      <c r="L70" s="206">
        <v>0</v>
      </c>
      <c r="M70" s="206">
        <v>0</v>
      </c>
      <c r="N70" s="206">
        <v>0</v>
      </c>
      <c r="O70" s="206">
        <v>0</v>
      </c>
      <c r="P70" s="205">
        <v>300000</v>
      </c>
    </row>
    <row r="71" spans="1:16" ht="42.75" customHeight="1" x14ac:dyDescent="0.2">
      <c r="A71" s="202" t="s">
        <v>415</v>
      </c>
      <c r="B71" s="202" t="s">
        <v>416</v>
      </c>
      <c r="C71" s="203" t="s">
        <v>70</v>
      </c>
      <c r="D71" s="204" t="s">
        <v>417</v>
      </c>
      <c r="E71" s="205">
        <v>24300</v>
      </c>
      <c r="F71" s="206">
        <v>24300</v>
      </c>
      <c r="G71" s="206">
        <v>0</v>
      </c>
      <c r="H71" s="206">
        <v>0</v>
      </c>
      <c r="I71" s="206">
        <v>0</v>
      </c>
      <c r="J71" s="205">
        <v>0</v>
      </c>
      <c r="K71" s="206">
        <v>0</v>
      </c>
      <c r="L71" s="206">
        <v>0</v>
      </c>
      <c r="M71" s="206">
        <v>0</v>
      </c>
      <c r="N71" s="206">
        <v>0</v>
      </c>
      <c r="O71" s="206">
        <v>0</v>
      </c>
      <c r="P71" s="205">
        <v>24300</v>
      </c>
    </row>
    <row r="72" spans="1:16" s="55" customFormat="1" ht="85.5" customHeight="1" x14ac:dyDescent="0.2">
      <c r="A72" s="202" t="s">
        <v>241</v>
      </c>
      <c r="B72" s="202" t="s">
        <v>242</v>
      </c>
      <c r="C72" s="203" t="s">
        <v>97</v>
      </c>
      <c r="D72" s="204" t="s">
        <v>243</v>
      </c>
      <c r="E72" s="205">
        <v>360000</v>
      </c>
      <c r="F72" s="206">
        <v>360000</v>
      </c>
      <c r="G72" s="206">
        <v>0</v>
      </c>
      <c r="H72" s="206">
        <v>0</v>
      </c>
      <c r="I72" s="206">
        <v>0</v>
      </c>
      <c r="J72" s="205">
        <v>0</v>
      </c>
      <c r="K72" s="206">
        <v>0</v>
      </c>
      <c r="L72" s="206">
        <v>0</v>
      </c>
      <c r="M72" s="206">
        <v>0</v>
      </c>
      <c r="N72" s="206">
        <v>0</v>
      </c>
      <c r="O72" s="206">
        <v>0</v>
      </c>
      <c r="P72" s="205">
        <v>360000</v>
      </c>
    </row>
    <row r="73" spans="1:16" ht="162" customHeight="1" x14ac:dyDescent="0.2">
      <c r="A73" s="202" t="s">
        <v>502</v>
      </c>
      <c r="B73" s="202" t="s">
        <v>503</v>
      </c>
      <c r="C73" s="203" t="s">
        <v>67</v>
      </c>
      <c r="D73" s="288" t="s">
        <v>504</v>
      </c>
      <c r="E73" s="205">
        <v>0</v>
      </c>
      <c r="F73" s="206">
        <v>0</v>
      </c>
      <c r="G73" s="206">
        <v>0</v>
      </c>
      <c r="H73" s="206">
        <v>0</v>
      </c>
      <c r="I73" s="206">
        <v>0</v>
      </c>
      <c r="J73" s="205">
        <v>6468981</v>
      </c>
      <c r="K73" s="206">
        <v>6468981</v>
      </c>
      <c r="L73" s="206">
        <v>0</v>
      </c>
      <c r="M73" s="206">
        <v>0</v>
      </c>
      <c r="N73" s="206">
        <v>0</v>
      </c>
      <c r="O73" s="206">
        <v>6468981</v>
      </c>
      <c r="P73" s="205">
        <v>6468981</v>
      </c>
    </row>
    <row r="74" spans="1:16" ht="45.75" customHeight="1" x14ac:dyDescent="0.2">
      <c r="A74" s="202" t="s">
        <v>66</v>
      </c>
      <c r="B74" s="202" t="s">
        <v>65</v>
      </c>
      <c r="C74" s="203" t="s">
        <v>61</v>
      </c>
      <c r="D74" s="204" t="s">
        <v>64</v>
      </c>
      <c r="E74" s="205">
        <v>9150900</v>
      </c>
      <c r="F74" s="206">
        <v>9150900</v>
      </c>
      <c r="G74" s="206">
        <v>6639500</v>
      </c>
      <c r="H74" s="206">
        <v>320200</v>
      </c>
      <c r="I74" s="206">
        <v>0</v>
      </c>
      <c r="J74" s="205">
        <v>435000</v>
      </c>
      <c r="K74" s="206">
        <v>0</v>
      </c>
      <c r="L74" s="206">
        <v>435000</v>
      </c>
      <c r="M74" s="206">
        <v>228000</v>
      </c>
      <c r="N74" s="206">
        <v>0</v>
      </c>
      <c r="O74" s="206">
        <v>0</v>
      </c>
      <c r="P74" s="205">
        <v>9585900</v>
      </c>
    </row>
    <row r="75" spans="1:16" ht="29.25" customHeight="1" x14ac:dyDescent="0.2">
      <c r="A75" s="202" t="s">
        <v>63</v>
      </c>
      <c r="B75" s="202" t="s">
        <v>62</v>
      </c>
      <c r="C75" s="203" t="s">
        <v>61</v>
      </c>
      <c r="D75" s="204" t="s">
        <v>60</v>
      </c>
      <c r="E75" s="205">
        <v>2983200</v>
      </c>
      <c r="F75" s="206">
        <v>2983200</v>
      </c>
      <c r="G75" s="206">
        <v>0</v>
      </c>
      <c r="H75" s="206">
        <v>0</v>
      </c>
      <c r="I75" s="206">
        <v>0</v>
      </c>
      <c r="J75" s="205">
        <v>0</v>
      </c>
      <c r="K75" s="206">
        <v>0</v>
      </c>
      <c r="L75" s="206">
        <v>0</v>
      </c>
      <c r="M75" s="206">
        <v>0</v>
      </c>
      <c r="N75" s="206">
        <v>0</v>
      </c>
      <c r="O75" s="206">
        <v>0</v>
      </c>
      <c r="P75" s="205">
        <v>2983200</v>
      </c>
    </row>
    <row r="76" spans="1:16" ht="26.25" customHeight="1" x14ac:dyDescent="0.2">
      <c r="A76" s="197" t="s">
        <v>453</v>
      </c>
      <c r="B76" s="198"/>
      <c r="C76" s="199"/>
      <c r="D76" s="200" t="s">
        <v>454</v>
      </c>
      <c r="E76" s="201">
        <v>986509</v>
      </c>
      <c r="F76" s="201">
        <v>986509</v>
      </c>
      <c r="G76" s="201">
        <v>662602</v>
      </c>
      <c r="H76" s="201">
        <v>23600</v>
      </c>
      <c r="I76" s="201">
        <v>0</v>
      </c>
      <c r="J76" s="201">
        <v>0</v>
      </c>
      <c r="K76" s="201">
        <v>0</v>
      </c>
      <c r="L76" s="201">
        <v>0</v>
      </c>
      <c r="M76" s="201">
        <v>0</v>
      </c>
      <c r="N76" s="201">
        <v>0</v>
      </c>
      <c r="O76" s="201">
        <v>0</v>
      </c>
      <c r="P76" s="201">
        <v>986509</v>
      </c>
    </row>
    <row r="77" spans="1:16" ht="24.75" customHeight="1" x14ac:dyDescent="0.2">
      <c r="A77" s="197" t="s">
        <v>455</v>
      </c>
      <c r="B77" s="198"/>
      <c r="C77" s="199"/>
      <c r="D77" s="200" t="s">
        <v>454</v>
      </c>
      <c r="E77" s="201">
        <v>986509</v>
      </c>
      <c r="F77" s="201">
        <v>986509</v>
      </c>
      <c r="G77" s="201">
        <v>662602</v>
      </c>
      <c r="H77" s="201">
        <v>23600</v>
      </c>
      <c r="I77" s="201">
        <v>0</v>
      </c>
      <c r="J77" s="201">
        <v>0</v>
      </c>
      <c r="K77" s="201">
        <v>0</v>
      </c>
      <c r="L77" s="201">
        <v>0</v>
      </c>
      <c r="M77" s="201">
        <v>0</v>
      </c>
      <c r="N77" s="201">
        <v>0</v>
      </c>
      <c r="O77" s="201">
        <v>0</v>
      </c>
      <c r="P77" s="201">
        <v>986509</v>
      </c>
    </row>
    <row r="78" spans="1:16" ht="51.75" customHeight="1" x14ac:dyDescent="0.2">
      <c r="A78" s="202" t="s">
        <v>456</v>
      </c>
      <c r="B78" s="202" t="s">
        <v>31</v>
      </c>
      <c r="C78" s="203" t="s">
        <v>30</v>
      </c>
      <c r="D78" s="204" t="s">
        <v>221</v>
      </c>
      <c r="E78" s="205">
        <v>936109</v>
      </c>
      <c r="F78" s="206">
        <v>936109</v>
      </c>
      <c r="G78" s="206">
        <v>662602</v>
      </c>
      <c r="H78" s="206">
        <v>23600</v>
      </c>
      <c r="I78" s="206">
        <v>0</v>
      </c>
      <c r="J78" s="205">
        <v>0</v>
      </c>
      <c r="K78" s="206">
        <v>0</v>
      </c>
      <c r="L78" s="206">
        <v>0</v>
      </c>
      <c r="M78" s="206">
        <v>0</v>
      </c>
      <c r="N78" s="206">
        <v>0</v>
      </c>
      <c r="O78" s="206">
        <v>0</v>
      </c>
      <c r="P78" s="205">
        <v>936109</v>
      </c>
    </row>
    <row r="79" spans="1:16" ht="29.25" customHeight="1" x14ac:dyDescent="0.2">
      <c r="A79" s="202" t="s">
        <v>461</v>
      </c>
      <c r="B79" s="202" t="s">
        <v>125</v>
      </c>
      <c r="C79" s="203" t="s">
        <v>68</v>
      </c>
      <c r="D79" s="204" t="s">
        <v>124</v>
      </c>
      <c r="E79" s="205">
        <v>50400</v>
      </c>
      <c r="F79" s="206">
        <v>50400</v>
      </c>
      <c r="G79" s="206">
        <v>0</v>
      </c>
      <c r="H79" s="206">
        <v>0</v>
      </c>
      <c r="I79" s="206">
        <v>0</v>
      </c>
      <c r="J79" s="205">
        <v>0</v>
      </c>
      <c r="K79" s="206">
        <v>0</v>
      </c>
      <c r="L79" s="206">
        <v>0</v>
      </c>
      <c r="M79" s="206">
        <v>0</v>
      </c>
      <c r="N79" s="206">
        <v>0</v>
      </c>
      <c r="O79" s="206">
        <v>0</v>
      </c>
      <c r="P79" s="205">
        <v>50400</v>
      </c>
    </row>
    <row r="80" spans="1:16" ht="32.25" customHeight="1" x14ac:dyDescent="0.2">
      <c r="A80" s="197" t="s">
        <v>59</v>
      </c>
      <c r="B80" s="198"/>
      <c r="C80" s="199"/>
      <c r="D80" s="200" t="s">
        <v>57</v>
      </c>
      <c r="E80" s="201">
        <v>13753838</v>
      </c>
      <c r="F80" s="201">
        <v>13753838</v>
      </c>
      <c r="G80" s="201">
        <v>9287594</v>
      </c>
      <c r="H80" s="201">
        <v>1547120</v>
      </c>
      <c r="I80" s="201">
        <v>0</v>
      </c>
      <c r="J80" s="201">
        <v>649830</v>
      </c>
      <c r="K80" s="201">
        <v>474500</v>
      </c>
      <c r="L80" s="201">
        <v>171330</v>
      </c>
      <c r="M80" s="201">
        <v>0</v>
      </c>
      <c r="N80" s="201">
        <v>0</v>
      </c>
      <c r="O80" s="201">
        <v>478500</v>
      </c>
      <c r="P80" s="201">
        <v>14403668</v>
      </c>
    </row>
    <row r="81" spans="1:16" ht="33.75" customHeight="1" x14ac:dyDescent="0.2">
      <c r="A81" s="197" t="s">
        <v>58</v>
      </c>
      <c r="B81" s="198"/>
      <c r="C81" s="199"/>
      <c r="D81" s="200" t="s">
        <v>57</v>
      </c>
      <c r="E81" s="201">
        <v>13753838</v>
      </c>
      <c r="F81" s="201">
        <v>13753838</v>
      </c>
      <c r="G81" s="201">
        <v>9287594</v>
      </c>
      <c r="H81" s="201">
        <v>1547120</v>
      </c>
      <c r="I81" s="201">
        <v>0</v>
      </c>
      <c r="J81" s="201">
        <v>649830</v>
      </c>
      <c r="K81" s="201">
        <v>474500</v>
      </c>
      <c r="L81" s="201">
        <v>171330</v>
      </c>
      <c r="M81" s="201">
        <v>0</v>
      </c>
      <c r="N81" s="201">
        <v>0</v>
      </c>
      <c r="O81" s="201">
        <v>478500</v>
      </c>
      <c r="P81" s="201">
        <v>14403668</v>
      </c>
    </row>
    <row r="82" spans="1:16" ht="43.5" customHeight="1" x14ac:dyDescent="0.2">
      <c r="A82" s="202" t="s">
        <v>56</v>
      </c>
      <c r="B82" s="202" t="s">
        <v>31</v>
      </c>
      <c r="C82" s="203" t="s">
        <v>30</v>
      </c>
      <c r="D82" s="204" t="s">
        <v>221</v>
      </c>
      <c r="E82" s="205">
        <v>404464</v>
      </c>
      <c r="F82" s="206">
        <v>404464</v>
      </c>
      <c r="G82" s="206">
        <v>317494</v>
      </c>
      <c r="H82" s="206">
        <v>0</v>
      </c>
      <c r="I82" s="206">
        <v>0</v>
      </c>
      <c r="J82" s="205">
        <v>0</v>
      </c>
      <c r="K82" s="206">
        <v>0</v>
      </c>
      <c r="L82" s="206">
        <v>0</v>
      </c>
      <c r="M82" s="206">
        <v>0</v>
      </c>
      <c r="N82" s="206">
        <v>0</v>
      </c>
      <c r="O82" s="206">
        <v>0</v>
      </c>
      <c r="P82" s="205">
        <v>404464</v>
      </c>
    </row>
    <row r="83" spans="1:16" ht="29.25" customHeight="1" x14ac:dyDescent="0.2">
      <c r="A83" s="202" t="s">
        <v>233</v>
      </c>
      <c r="B83" s="202" t="s">
        <v>244</v>
      </c>
      <c r="C83" s="203" t="s">
        <v>54</v>
      </c>
      <c r="D83" s="204" t="s">
        <v>270</v>
      </c>
      <c r="E83" s="205">
        <v>6009800</v>
      </c>
      <c r="F83" s="206">
        <v>6009800</v>
      </c>
      <c r="G83" s="206">
        <v>4464760</v>
      </c>
      <c r="H83" s="206">
        <v>448100</v>
      </c>
      <c r="I83" s="206">
        <v>0</v>
      </c>
      <c r="J83" s="205">
        <v>250830</v>
      </c>
      <c r="K83" s="206">
        <v>94500</v>
      </c>
      <c r="L83" s="206">
        <v>156330</v>
      </c>
      <c r="M83" s="206">
        <v>0</v>
      </c>
      <c r="N83" s="206">
        <v>0</v>
      </c>
      <c r="O83" s="206">
        <v>94500</v>
      </c>
      <c r="P83" s="205">
        <v>6260630</v>
      </c>
    </row>
    <row r="84" spans="1:16" ht="22.5" customHeight="1" x14ac:dyDescent="0.2">
      <c r="A84" s="202" t="s">
        <v>53</v>
      </c>
      <c r="B84" s="202" t="s">
        <v>52</v>
      </c>
      <c r="C84" s="203" t="s">
        <v>48</v>
      </c>
      <c r="D84" s="204" t="s">
        <v>51</v>
      </c>
      <c r="E84" s="205">
        <v>1814050</v>
      </c>
      <c r="F84" s="206">
        <v>1814050</v>
      </c>
      <c r="G84" s="206">
        <v>1159980</v>
      </c>
      <c r="H84" s="206">
        <v>311796</v>
      </c>
      <c r="I84" s="206">
        <v>0</v>
      </c>
      <c r="J84" s="205">
        <v>4000</v>
      </c>
      <c r="K84" s="206">
        <v>0</v>
      </c>
      <c r="L84" s="206">
        <v>0</v>
      </c>
      <c r="M84" s="206">
        <v>0</v>
      </c>
      <c r="N84" s="206">
        <v>0</v>
      </c>
      <c r="O84" s="206">
        <v>4000</v>
      </c>
      <c r="P84" s="205">
        <v>1818050</v>
      </c>
    </row>
    <row r="85" spans="1:16" ht="19.5" customHeight="1" x14ac:dyDescent="0.2">
      <c r="A85" s="202" t="s">
        <v>50</v>
      </c>
      <c r="B85" s="202" t="s">
        <v>49</v>
      </c>
      <c r="C85" s="203" t="s">
        <v>48</v>
      </c>
      <c r="D85" s="204" t="s">
        <v>47</v>
      </c>
      <c r="E85" s="205">
        <v>125340</v>
      </c>
      <c r="F85" s="206">
        <v>125340</v>
      </c>
      <c r="G85" s="206">
        <v>110000</v>
      </c>
      <c r="H85" s="206">
        <v>0</v>
      </c>
      <c r="I85" s="206">
        <v>0</v>
      </c>
      <c r="J85" s="205">
        <v>0</v>
      </c>
      <c r="K85" s="206">
        <v>0</v>
      </c>
      <c r="L85" s="206">
        <v>0</v>
      </c>
      <c r="M85" s="206">
        <v>0</v>
      </c>
      <c r="N85" s="206">
        <v>0</v>
      </c>
      <c r="O85" s="206">
        <v>0</v>
      </c>
      <c r="P85" s="205">
        <v>125340</v>
      </c>
    </row>
    <row r="86" spans="1:16" ht="40.5" customHeight="1" x14ac:dyDescent="0.2">
      <c r="A86" s="202" t="s">
        <v>46</v>
      </c>
      <c r="B86" s="202" t="s">
        <v>45</v>
      </c>
      <c r="C86" s="203" t="s">
        <v>44</v>
      </c>
      <c r="D86" s="204" t="s">
        <v>43</v>
      </c>
      <c r="E86" s="205">
        <v>4876384</v>
      </c>
      <c r="F86" s="206">
        <v>4876384</v>
      </c>
      <c r="G86" s="206">
        <v>2844260</v>
      </c>
      <c r="H86" s="206">
        <v>787224</v>
      </c>
      <c r="I86" s="206">
        <v>0</v>
      </c>
      <c r="J86" s="205">
        <v>15000</v>
      </c>
      <c r="K86" s="206">
        <v>0</v>
      </c>
      <c r="L86" s="206">
        <v>15000</v>
      </c>
      <c r="M86" s="206">
        <v>0</v>
      </c>
      <c r="N86" s="206">
        <v>0</v>
      </c>
      <c r="O86" s="206">
        <v>0</v>
      </c>
      <c r="P86" s="205">
        <v>4891384</v>
      </c>
    </row>
    <row r="87" spans="1:16" ht="34.5" customHeight="1" x14ac:dyDescent="0.2">
      <c r="A87" s="202" t="s">
        <v>42</v>
      </c>
      <c r="B87" s="202" t="s">
        <v>41</v>
      </c>
      <c r="C87" s="203" t="s">
        <v>37</v>
      </c>
      <c r="D87" s="204" t="s">
        <v>40</v>
      </c>
      <c r="E87" s="205">
        <v>483800</v>
      </c>
      <c r="F87" s="206">
        <v>483800</v>
      </c>
      <c r="G87" s="206">
        <v>391100</v>
      </c>
      <c r="H87" s="206">
        <v>0</v>
      </c>
      <c r="I87" s="206">
        <v>0</v>
      </c>
      <c r="J87" s="205">
        <v>0</v>
      </c>
      <c r="K87" s="206">
        <v>0</v>
      </c>
      <c r="L87" s="206">
        <v>0</v>
      </c>
      <c r="M87" s="206">
        <v>0</v>
      </c>
      <c r="N87" s="206">
        <v>0</v>
      </c>
      <c r="O87" s="206">
        <v>0</v>
      </c>
      <c r="P87" s="205">
        <v>483800</v>
      </c>
    </row>
    <row r="88" spans="1:16" ht="26.25" customHeight="1" x14ac:dyDescent="0.2">
      <c r="A88" s="202" t="s">
        <v>39</v>
      </c>
      <c r="B88" s="202" t="s">
        <v>38</v>
      </c>
      <c r="C88" s="203" t="s">
        <v>37</v>
      </c>
      <c r="D88" s="204" t="s">
        <v>36</v>
      </c>
      <c r="E88" s="205">
        <v>40000</v>
      </c>
      <c r="F88" s="206">
        <v>40000</v>
      </c>
      <c r="G88" s="206">
        <v>0</v>
      </c>
      <c r="H88" s="206">
        <v>0</v>
      </c>
      <c r="I88" s="206">
        <v>0</v>
      </c>
      <c r="J88" s="205">
        <v>0</v>
      </c>
      <c r="K88" s="206">
        <v>0</v>
      </c>
      <c r="L88" s="206">
        <v>0</v>
      </c>
      <c r="M88" s="206">
        <v>0</v>
      </c>
      <c r="N88" s="206">
        <v>0</v>
      </c>
      <c r="O88" s="206">
        <v>0</v>
      </c>
      <c r="P88" s="205">
        <v>40000</v>
      </c>
    </row>
    <row r="89" spans="1:16" ht="27.75" customHeight="1" x14ac:dyDescent="0.2">
      <c r="A89" s="202" t="s">
        <v>543</v>
      </c>
      <c r="B89" s="202" t="s">
        <v>544</v>
      </c>
      <c r="C89" s="203" t="s">
        <v>311</v>
      </c>
      <c r="D89" s="204" t="s">
        <v>545</v>
      </c>
      <c r="E89" s="205">
        <v>0</v>
      </c>
      <c r="F89" s="206">
        <v>0</v>
      </c>
      <c r="G89" s="206">
        <v>0</v>
      </c>
      <c r="H89" s="206">
        <v>0</v>
      </c>
      <c r="I89" s="206">
        <v>0</v>
      </c>
      <c r="J89" s="205">
        <v>380000</v>
      </c>
      <c r="K89" s="206">
        <v>380000</v>
      </c>
      <c r="L89" s="206">
        <v>0</v>
      </c>
      <c r="M89" s="206">
        <v>0</v>
      </c>
      <c r="N89" s="206">
        <v>0</v>
      </c>
      <c r="O89" s="206">
        <v>380000</v>
      </c>
      <c r="P89" s="205">
        <v>380000</v>
      </c>
    </row>
    <row r="90" spans="1:16" ht="25.5" customHeight="1" x14ac:dyDescent="0.2">
      <c r="A90" s="197" t="s">
        <v>35</v>
      </c>
      <c r="B90" s="198"/>
      <c r="C90" s="199"/>
      <c r="D90" s="200" t="s">
        <v>34</v>
      </c>
      <c r="E90" s="201">
        <v>5794161</v>
      </c>
      <c r="F90" s="201">
        <v>4644161</v>
      </c>
      <c r="G90" s="201">
        <v>1779630</v>
      </c>
      <c r="H90" s="201">
        <v>60450</v>
      </c>
      <c r="I90" s="201">
        <v>1150000</v>
      </c>
      <c r="J90" s="201">
        <v>521765</v>
      </c>
      <c r="K90" s="201">
        <v>521765</v>
      </c>
      <c r="L90" s="201">
        <v>0</v>
      </c>
      <c r="M90" s="201">
        <v>0</v>
      </c>
      <c r="N90" s="201">
        <v>0</v>
      </c>
      <c r="O90" s="201">
        <v>521765</v>
      </c>
      <c r="P90" s="201">
        <v>6315926</v>
      </c>
    </row>
    <row r="91" spans="1:16" ht="28.5" customHeight="1" x14ac:dyDescent="0.2">
      <c r="A91" s="197" t="s">
        <v>33</v>
      </c>
      <c r="B91" s="198"/>
      <c r="C91" s="199"/>
      <c r="D91" s="200" t="s">
        <v>34</v>
      </c>
      <c r="E91" s="201">
        <v>5794161</v>
      </c>
      <c r="F91" s="201">
        <v>4644161</v>
      </c>
      <c r="G91" s="201">
        <v>1779630</v>
      </c>
      <c r="H91" s="201">
        <v>60450</v>
      </c>
      <c r="I91" s="201">
        <v>1150000</v>
      </c>
      <c r="J91" s="201">
        <v>521765</v>
      </c>
      <c r="K91" s="201">
        <v>521765</v>
      </c>
      <c r="L91" s="201">
        <v>0</v>
      </c>
      <c r="M91" s="201">
        <v>0</v>
      </c>
      <c r="N91" s="201">
        <v>0</v>
      </c>
      <c r="O91" s="201">
        <v>521765</v>
      </c>
      <c r="P91" s="201">
        <v>6315926</v>
      </c>
    </row>
    <row r="92" spans="1:16" ht="45.75" customHeight="1" x14ac:dyDescent="0.2">
      <c r="A92" s="202" t="s">
        <v>32</v>
      </c>
      <c r="B92" s="202" t="s">
        <v>31</v>
      </c>
      <c r="C92" s="203" t="s">
        <v>30</v>
      </c>
      <c r="D92" s="204" t="s">
        <v>221</v>
      </c>
      <c r="E92" s="205">
        <v>2299920</v>
      </c>
      <c r="F92" s="206">
        <v>2299920</v>
      </c>
      <c r="G92" s="206">
        <v>1779630</v>
      </c>
      <c r="H92" s="206">
        <v>60450</v>
      </c>
      <c r="I92" s="206">
        <v>0</v>
      </c>
      <c r="J92" s="205">
        <v>0</v>
      </c>
      <c r="K92" s="206">
        <v>0</v>
      </c>
      <c r="L92" s="206">
        <v>0</v>
      </c>
      <c r="M92" s="206">
        <v>0</v>
      </c>
      <c r="N92" s="206">
        <v>0</v>
      </c>
      <c r="O92" s="206">
        <v>0</v>
      </c>
      <c r="P92" s="205">
        <v>2299920</v>
      </c>
    </row>
    <row r="93" spans="1:16" ht="21" customHeight="1" x14ac:dyDescent="0.2">
      <c r="A93" s="202" t="s">
        <v>212</v>
      </c>
      <c r="B93" s="202" t="s">
        <v>213</v>
      </c>
      <c r="C93" s="203" t="s">
        <v>29</v>
      </c>
      <c r="D93" s="204" t="s">
        <v>214</v>
      </c>
      <c r="E93" s="205">
        <v>0</v>
      </c>
      <c r="F93" s="206">
        <v>0</v>
      </c>
      <c r="G93" s="206">
        <v>0</v>
      </c>
      <c r="H93" s="206">
        <v>0</v>
      </c>
      <c r="I93" s="206">
        <v>0</v>
      </c>
      <c r="J93" s="205">
        <v>0</v>
      </c>
      <c r="K93" s="206">
        <v>0</v>
      </c>
      <c r="L93" s="206">
        <v>0</v>
      </c>
      <c r="M93" s="206">
        <v>0</v>
      </c>
      <c r="N93" s="206">
        <v>0</v>
      </c>
      <c r="O93" s="206">
        <v>0</v>
      </c>
      <c r="P93" s="205">
        <v>0</v>
      </c>
    </row>
    <row r="94" spans="1:16" ht="112.5" customHeight="1" x14ac:dyDescent="0.2">
      <c r="A94" s="202" t="s">
        <v>560</v>
      </c>
      <c r="B94" s="202" t="s">
        <v>561</v>
      </c>
      <c r="C94" s="203" t="s">
        <v>28</v>
      </c>
      <c r="D94" s="204" t="s">
        <v>562</v>
      </c>
      <c r="E94" s="205">
        <v>0</v>
      </c>
      <c r="F94" s="206">
        <v>0</v>
      </c>
      <c r="G94" s="206">
        <v>0</v>
      </c>
      <c r="H94" s="206">
        <v>0</v>
      </c>
      <c r="I94" s="206">
        <v>0</v>
      </c>
      <c r="J94" s="205">
        <v>521765</v>
      </c>
      <c r="K94" s="206">
        <v>521765</v>
      </c>
      <c r="L94" s="206">
        <v>0</v>
      </c>
      <c r="M94" s="206">
        <v>0</v>
      </c>
      <c r="N94" s="206">
        <v>0</v>
      </c>
      <c r="O94" s="206">
        <v>521765</v>
      </c>
      <c r="P94" s="205">
        <v>521765</v>
      </c>
    </row>
    <row r="95" spans="1:16" ht="23.25" customHeight="1" x14ac:dyDescent="0.2">
      <c r="A95" s="202" t="s">
        <v>493</v>
      </c>
      <c r="B95" s="202" t="s">
        <v>494</v>
      </c>
      <c r="C95" s="203" t="s">
        <v>28</v>
      </c>
      <c r="D95" s="204" t="s">
        <v>17</v>
      </c>
      <c r="E95" s="205">
        <v>235770</v>
      </c>
      <c r="F95" s="206">
        <v>235770</v>
      </c>
      <c r="G95" s="206">
        <v>0</v>
      </c>
      <c r="H95" s="206">
        <v>0</v>
      </c>
      <c r="I95" s="206">
        <v>0</v>
      </c>
      <c r="J95" s="205">
        <v>0</v>
      </c>
      <c r="K95" s="206">
        <v>0</v>
      </c>
      <c r="L95" s="206">
        <v>0</v>
      </c>
      <c r="M95" s="206">
        <v>0</v>
      </c>
      <c r="N95" s="206">
        <v>0</v>
      </c>
      <c r="O95" s="206">
        <v>0</v>
      </c>
      <c r="P95" s="205">
        <v>235770</v>
      </c>
    </row>
    <row r="96" spans="1:16" ht="46.5" customHeight="1" x14ac:dyDescent="0.2">
      <c r="A96" s="202" t="s">
        <v>457</v>
      </c>
      <c r="B96" s="202" t="s">
        <v>458</v>
      </c>
      <c r="C96" s="203" t="s">
        <v>28</v>
      </c>
      <c r="D96" s="204" t="s">
        <v>459</v>
      </c>
      <c r="E96" s="205">
        <v>3258471</v>
      </c>
      <c r="F96" s="206">
        <v>2108471</v>
      </c>
      <c r="G96" s="206">
        <v>0</v>
      </c>
      <c r="H96" s="206">
        <v>0</v>
      </c>
      <c r="I96" s="206">
        <v>1150000</v>
      </c>
      <c r="J96" s="205">
        <v>0</v>
      </c>
      <c r="K96" s="206">
        <v>0</v>
      </c>
      <c r="L96" s="206">
        <v>0</v>
      </c>
      <c r="M96" s="206">
        <v>0</v>
      </c>
      <c r="N96" s="206">
        <v>0</v>
      </c>
      <c r="O96" s="206">
        <v>0</v>
      </c>
      <c r="P96" s="205">
        <v>3258471</v>
      </c>
    </row>
    <row r="97" spans="1:16" ht="24" customHeight="1" x14ac:dyDescent="0.2">
      <c r="A97" s="198" t="s">
        <v>19</v>
      </c>
      <c r="B97" s="197" t="s">
        <v>19</v>
      </c>
      <c r="C97" s="199" t="s">
        <v>19</v>
      </c>
      <c r="D97" s="200" t="s">
        <v>193</v>
      </c>
      <c r="E97" s="201">
        <v>220177644.26000002</v>
      </c>
      <c r="F97" s="201">
        <v>207471644.26000002</v>
      </c>
      <c r="G97" s="201">
        <v>120552968.7</v>
      </c>
      <c r="H97" s="201">
        <v>21344499</v>
      </c>
      <c r="I97" s="201">
        <v>12706000</v>
      </c>
      <c r="J97" s="201">
        <v>42408519.68</v>
      </c>
      <c r="K97" s="201">
        <v>33713535.68</v>
      </c>
      <c r="L97" s="201">
        <v>8690984</v>
      </c>
      <c r="M97" s="201">
        <v>228000</v>
      </c>
      <c r="N97" s="201">
        <v>0</v>
      </c>
      <c r="O97" s="201">
        <v>33717535.68</v>
      </c>
      <c r="P97" s="201">
        <v>262586163.94000003</v>
      </c>
    </row>
    <row r="100" spans="1:16" x14ac:dyDescent="0.2">
      <c r="D100" s="196" t="s">
        <v>20</v>
      </c>
      <c r="E100" s="178"/>
      <c r="F100" s="178"/>
      <c r="G100" s="196" t="s">
        <v>215</v>
      </c>
      <c r="H100" s="178"/>
    </row>
  </sheetData>
  <mergeCells count="23">
    <mergeCell ref="H9:H10"/>
    <mergeCell ref="I8:I10"/>
    <mergeCell ref="J7:O7"/>
    <mergeCell ref="J8:J10"/>
    <mergeCell ref="K8:K10"/>
    <mergeCell ref="L8:L10"/>
    <mergeCell ref="M8:N8"/>
    <mergeCell ref="M2:P2"/>
    <mergeCell ref="F8:F10"/>
    <mergeCell ref="G8:H8"/>
    <mergeCell ref="M9:M10"/>
    <mergeCell ref="N9:N10"/>
    <mergeCell ref="A4:P4"/>
    <mergeCell ref="A5:P5"/>
    <mergeCell ref="A7:A10"/>
    <mergeCell ref="B7:B10"/>
    <mergeCell ref="C7:C10"/>
    <mergeCell ref="D7:D10"/>
    <mergeCell ref="E7:I7"/>
    <mergeCell ref="E8:E10"/>
    <mergeCell ref="O8:O10"/>
    <mergeCell ref="P7:P10"/>
    <mergeCell ref="G9:G10"/>
  </mergeCells>
  <pageMargins left="0.59055118110236227" right="0.59055118110236227" top="0.78740157480314965" bottom="0.39370078740157483" header="0" footer="0"/>
  <pageSetup paperSize="9" scale="60" fitToHeight="50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zoomScaleNormal="100" workbookViewId="0">
      <selection activeCell="D22" sqref="D22"/>
    </sheetView>
  </sheetViews>
  <sheetFormatPr defaultRowHeight="12.75" x14ac:dyDescent="0.2"/>
  <cols>
    <col min="1" max="3" width="12" customWidth="1"/>
    <col min="4" max="4" width="39.42578125" customWidth="1"/>
    <col min="5" max="5" width="10.7109375" customWidth="1"/>
    <col min="6" max="7" width="9.28515625" bestFit="1" customWidth="1"/>
    <col min="8" max="8" width="10.28515625" customWidth="1"/>
    <col min="9" max="9" width="9.28515625" bestFit="1" customWidth="1"/>
    <col min="10" max="10" width="10.28515625" customWidth="1"/>
    <col min="11" max="11" width="9.28515625" bestFit="1" customWidth="1"/>
    <col min="12" max="12" width="10" customWidth="1"/>
    <col min="13" max="13" width="10.28515625" customWidth="1"/>
    <col min="14" max="14" width="10" customWidth="1"/>
    <col min="15" max="15" width="9.28515625" bestFit="1" customWidth="1"/>
    <col min="16" max="16" width="10.5703125" customWidth="1"/>
  </cols>
  <sheetData>
    <row r="1" spans="1:16" x14ac:dyDescent="0.2">
      <c r="A1" s="178"/>
      <c r="B1" s="178"/>
      <c r="C1" s="178"/>
      <c r="D1" s="178"/>
      <c r="E1" s="178"/>
      <c r="F1" s="178"/>
      <c r="G1" s="178"/>
      <c r="H1" s="178"/>
      <c r="I1" s="178"/>
      <c r="J1" s="178"/>
      <c r="K1" s="178"/>
      <c r="L1" s="310" t="s">
        <v>154</v>
      </c>
      <c r="M1" s="310"/>
      <c r="N1" s="178"/>
      <c r="O1" s="178"/>
      <c r="P1" s="178"/>
    </row>
    <row r="2" spans="1:16" ht="56.25" customHeight="1" x14ac:dyDescent="0.2">
      <c r="A2" s="178"/>
      <c r="B2" s="178"/>
      <c r="C2" s="178"/>
      <c r="D2" s="178"/>
      <c r="E2" s="178"/>
      <c r="F2" s="178"/>
      <c r="G2" s="178"/>
      <c r="H2" s="178"/>
      <c r="I2" s="178"/>
      <c r="J2" s="178"/>
      <c r="K2" s="178"/>
      <c r="L2" s="295" t="s">
        <v>552</v>
      </c>
      <c r="M2" s="295"/>
      <c r="N2" s="295"/>
      <c r="O2" s="295"/>
      <c r="P2" s="295"/>
    </row>
    <row r="3" spans="1:16" x14ac:dyDescent="0.2">
      <c r="A3" s="178"/>
      <c r="B3" s="178"/>
      <c r="C3" s="178"/>
      <c r="D3" s="178"/>
      <c r="E3" s="178"/>
      <c r="F3" s="178"/>
      <c r="G3" s="178"/>
      <c r="H3" s="178"/>
      <c r="I3" s="178"/>
      <c r="J3" s="178"/>
      <c r="K3" s="178"/>
      <c r="L3" s="295"/>
      <c r="M3" s="295"/>
      <c r="N3" s="295"/>
      <c r="O3" s="295"/>
      <c r="P3" s="295"/>
    </row>
    <row r="4" spans="1:16" x14ac:dyDescent="0.2">
      <c r="A4" s="178" t="s">
        <v>271</v>
      </c>
      <c r="B4" s="178"/>
      <c r="C4" s="178"/>
      <c r="D4" s="178"/>
      <c r="E4" s="178"/>
      <c r="F4" s="178"/>
      <c r="G4" s="178"/>
      <c r="H4" s="178"/>
      <c r="I4" s="178"/>
      <c r="J4" s="178"/>
      <c r="K4" s="178"/>
      <c r="L4" s="178"/>
      <c r="M4" s="178"/>
      <c r="N4" s="178"/>
      <c r="O4" s="178"/>
      <c r="P4" s="178"/>
    </row>
    <row r="5" spans="1:16" x14ac:dyDescent="0.2">
      <c r="A5" s="311" t="s">
        <v>153</v>
      </c>
      <c r="B5" s="297"/>
      <c r="C5" s="297"/>
      <c r="D5" s="297"/>
      <c r="E5" s="297"/>
      <c r="F5" s="297"/>
      <c r="G5" s="297"/>
      <c r="H5" s="297"/>
      <c r="I5" s="297"/>
      <c r="J5" s="297"/>
      <c r="K5" s="297"/>
      <c r="L5" s="297"/>
      <c r="M5" s="297"/>
      <c r="N5" s="297"/>
      <c r="O5" s="297"/>
      <c r="P5" s="297"/>
    </row>
    <row r="6" spans="1:16" x14ac:dyDescent="0.2">
      <c r="A6" s="311" t="s">
        <v>322</v>
      </c>
      <c r="B6" s="297"/>
      <c r="C6" s="297"/>
      <c r="D6" s="297"/>
      <c r="E6" s="297"/>
      <c r="F6" s="297"/>
      <c r="G6" s="297"/>
      <c r="H6" s="297"/>
      <c r="I6" s="297"/>
      <c r="J6" s="297"/>
      <c r="K6" s="297"/>
      <c r="L6" s="297"/>
      <c r="M6" s="297"/>
      <c r="N6" s="297"/>
      <c r="O6" s="297"/>
      <c r="P6" s="297"/>
    </row>
    <row r="7" spans="1:16" ht="24" customHeight="1" x14ac:dyDescent="0.2">
      <c r="A7" s="189" t="s">
        <v>308</v>
      </c>
      <c r="B7" s="178"/>
      <c r="C7" s="178"/>
      <c r="D7" s="178"/>
      <c r="E7" s="178"/>
      <c r="F7" s="178"/>
      <c r="G7" s="178"/>
      <c r="H7" s="178"/>
      <c r="I7" s="178"/>
      <c r="J7" s="178"/>
      <c r="K7" s="178"/>
      <c r="L7" s="178"/>
      <c r="M7" s="178"/>
      <c r="N7" s="178"/>
      <c r="O7" s="178"/>
      <c r="P7" s="179" t="s">
        <v>139</v>
      </c>
    </row>
    <row r="8" spans="1:16" x14ac:dyDescent="0.2">
      <c r="A8" s="309" t="s">
        <v>169</v>
      </c>
      <c r="B8" s="309" t="s">
        <v>170</v>
      </c>
      <c r="C8" s="309" t="s">
        <v>138</v>
      </c>
      <c r="D8" s="298" t="s">
        <v>174</v>
      </c>
      <c r="E8" s="298" t="s">
        <v>152</v>
      </c>
      <c r="F8" s="298"/>
      <c r="G8" s="298"/>
      <c r="H8" s="298"/>
      <c r="I8" s="298" t="s">
        <v>151</v>
      </c>
      <c r="J8" s="298"/>
      <c r="K8" s="298"/>
      <c r="L8" s="298"/>
      <c r="M8" s="299" t="s">
        <v>150</v>
      </c>
      <c r="N8" s="299"/>
      <c r="O8" s="299"/>
      <c r="P8" s="299"/>
    </row>
    <row r="9" spans="1:16" x14ac:dyDescent="0.2">
      <c r="A9" s="298"/>
      <c r="B9" s="298"/>
      <c r="C9" s="298"/>
      <c r="D9" s="298"/>
      <c r="E9" s="298" t="s">
        <v>149</v>
      </c>
      <c r="F9" s="298" t="s">
        <v>148</v>
      </c>
      <c r="G9" s="298"/>
      <c r="H9" s="299" t="s">
        <v>147</v>
      </c>
      <c r="I9" s="298" t="s">
        <v>149</v>
      </c>
      <c r="J9" s="298" t="s">
        <v>148</v>
      </c>
      <c r="K9" s="298"/>
      <c r="L9" s="299" t="s">
        <v>147</v>
      </c>
      <c r="M9" s="299" t="s">
        <v>149</v>
      </c>
      <c r="N9" s="299" t="s">
        <v>148</v>
      </c>
      <c r="O9" s="299"/>
      <c r="P9" s="299" t="s">
        <v>147</v>
      </c>
    </row>
    <row r="10" spans="1:16" x14ac:dyDescent="0.2">
      <c r="A10" s="298"/>
      <c r="B10" s="298"/>
      <c r="C10" s="298"/>
      <c r="D10" s="298"/>
      <c r="E10" s="298"/>
      <c r="F10" s="298" t="s">
        <v>7</v>
      </c>
      <c r="G10" s="298" t="s">
        <v>8</v>
      </c>
      <c r="H10" s="299"/>
      <c r="I10" s="298"/>
      <c r="J10" s="298" t="s">
        <v>7</v>
      </c>
      <c r="K10" s="298" t="s">
        <v>8</v>
      </c>
      <c r="L10" s="299"/>
      <c r="M10" s="299"/>
      <c r="N10" s="299" t="s">
        <v>7</v>
      </c>
      <c r="O10" s="299" t="s">
        <v>8</v>
      </c>
      <c r="P10" s="299"/>
    </row>
    <row r="11" spans="1:16" ht="44.25" customHeight="1" x14ac:dyDescent="0.2">
      <c r="A11" s="298"/>
      <c r="B11" s="298"/>
      <c r="C11" s="298"/>
      <c r="D11" s="298"/>
      <c r="E11" s="298"/>
      <c r="F11" s="298"/>
      <c r="G11" s="298"/>
      <c r="H11" s="299"/>
      <c r="I11" s="298"/>
      <c r="J11" s="298"/>
      <c r="K11" s="298"/>
      <c r="L11" s="299"/>
      <c r="M11" s="299"/>
      <c r="N11" s="299"/>
      <c r="O11" s="299"/>
      <c r="P11" s="299"/>
    </row>
    <row r="12" spans="1:16" x14ac:dyDescent="0.2">
      <c r="A12" s="180">
        <v>1</v>
      </c>
      <c r="B12" s="180">
        <v>2</v>
      </c>
      <c r="C12" s="180">
        <v>3</v>
      </c>
      <c r="D12" s="180">
        <v>4</v>
      </c>
      <c r="E12" s="180">
        <v>5</v>
      </c>
      <c r="F12" s="180">
        <v>6</v>
      </c>
      <c r="G12" s="180">
        <v>7</v>
      </c>
      <c r="H12" s="181">
        <v>8</v>
      </c>
      <c r="I12" s="180">
        <v>9</v>
      </c>
      <c r="J12" s="180">
        <v>10</v>
      </c>
      <c r="K12" s="180">
        <v>11</v>
      </c>
      <c r="L12" s="181">
        <v>12</v>
      </c>
      <c r="M12" s="181">
        <v>13</v>
      </c>
      <c r="N12" s="181">
        <v>14</v>
      </c>
      <c r="O12" s="181">
        <v>15</v>
      </c>
      <c r="P12" s="181">
        <v>16</v>
      </c>
    </row>
    <row r="13" spans="1:16" ht="27" customHeight="1" x14ac:dyDescent="0.2">
      <c r="A13" s="197" t="s">
        <v>131</v>
      </c>
      <c r="B13" s="198"/>
      <c r="C13" s="198"/>
      <c r="D13" s="207" t="s">
        <v>210</v>
      </c>
      <c r="E13" s="201">
        <v>100000</v>
      </c>
      <c r="F13" s="201">
        <v>87000</v>
      </c>
      <c r="G13" s="201">
        <v>0</v>
      </c>
      <c r="H13" s="201">
        <v>187000</v>
      </c>
      <c r="I13" s="201">
        <v>0</v>
      </c>
      <c r="J13" s="201">
        <v>-87000</v>
      </c>
      <c r="K13" s="201">
        <v>0</v>
      </c>
      <c r="L13" s="201">
        <v>-87000</v>
      </c>
      <c r="M13" s="201">
        <v>100000</v>
      </c>
      <c r="N13" s="201">
        <v>0</v>
      </c>
      <c r="O13" s="201">
        <v>0</v>
      </c>
      <c r="P13" s="201">
        <v>100000</v>
      </c>
    </row>
    <row r="14" spans="1:16" ht="25.5" customHeight="1" x14ac:dyDescent="0.2">
      <c r="A14" s="197" t="s">
        <v>130</v>
      </c>
      <c r="B14" s="198"/>
      <c r="C14" s="198"/>
      <c r="D14" s="207" t="s">
        <v>210</v>
      </c>
      <c r="E14" s="201">
        <v>100000</v>
      </c>
      <c r="F14" s="201">
        <v>87000</v>
      </c>
      <c r="G14" s="201">
        <v>0</v>
      </c>
      <c r="H14" s="201">
        <v>187000</v>
      </c>
      <c r="I14" s="201">
        <v>0</v>
      </c>
      <c r="J14" s="201">
        <v>-87000</v>
      </c>
      <c r="K14" s="201">
        <v>0</v>
      </c>
      <c r="L14" s="201">
        <v>-87000</v>
      </c>
      <c r="M14" s="201">
        <v>10000</v>
      </c>
      <c r="N14" s="201">
        <v>0</v>
      </c>
      <c r="O14" s="201">
        <v>0</v>
      </c>
      <c r="P14" s="201">
        <v>100000</v>
      </c>
    </row>
    <row r="15" spans="1:16" ht="45" customHeight="1" x14ac:dyDescent="0.2">
      <c r="A15" s="202" t="s">
        <v>146</v>
      </c>
      <c r="B15" s="202" t="s">
        <v>145</v>
      </c>
      <c r="C15" s="202" t="s">
        <v>67</v>
      </c>
      <c r="D15" s="208" t="s">
        <v>272</v>
      </c>
      <c r="E15" s="206">
        <v>100000</v>
      </c>
      <c r="F15" s="206">
        <v>87000</v>
      </c>
      <c r="G15" s="206">
        <v>0</v>
      </c>
      <c r="H15" s="205">
        <v>187000</v>
      </c>
      <c r="I15" s="206">
        <v>0</v>
      </c>
      <c r="J15" s="206">
        <v>0</v>
      </c>
      <c r="K15" s="206">
        <v>0</v>
      </c>
      <c r="L15" s="205">
        <v>0</v>
      </c>
      <c r="M15" s="205">
        <v>100000</v>
      </c>
      <c r="N15" s="205">
        <v>87000</v>
      </c>
      <c r="O15" s="205">
        <v>0</v>
      </c>
      <c r="P15" s="205">
        <v>187000</v>
      </c>
    </row>
    <row r="16" spans="1:16" ht="49.5" customHeight="1" x14ac:dyDescent="0.2">
      <c r="A16" s="202" t="s">
        <v>144</v>
      </c>
      <c r="B16" s="202" t="s">
        <v>143</v>
      </c>
      <c r="C16" s="202" t="s">
        <v>67</v>
      </c>
      <c r="D16" s="208" t="s">
        <v>273</v>
      </c>
      <c r="E16" s="206">
        <v>0</v>
      </c>
      <c r="F16" s="206">
        <v>0</v>
      </c>
      <c r="G16" s="206">
        <v>0</v>
      </c>
      <c r="H16" s="205">
        <v>0</v>
      </c>
      <c r="I16" s="206">
        <v>0</v>
      </c>
      <c r="J16" s="206">
        <v>-87000</v>
      </c>
      <c r="K16" s="206">
        <v>0</v>
      </c>
      <c r="L16" s="205">
        <v>-87000</v>
      </c>
      <c r="M16" s="205">
        <v>0</v>
      </c>
      <c r="N16" s="205">
        <v>-87000</v>
      </c>
      <c r="O16" s="205">
        <v>0</v>
      </c>
      <c r="P16" s="205">
        <v>-87000</v>
      </c>
    </row>
    <row r="17" spans="1:16" ht="24.75" customHeight="1" x14ac:dyDescent="0.2">
      <c r="A17" s="198" t="s">
        <v>142</v>
      </c>
      <c r="B17" s="197" t="s">
        <v>142</v>
      </c>
      <c r="C17" s="198" t="s">
        <v>142</v>
      </c>
      <c r="D17" s="207" t="s">
        <v>193</v>
      </c>
      <c r="E17" s="201">
        <v>100000</v>
      </c>
      <c r="F17" s="201">
        <v>87000</v>
      </c>
      <c r="G17" s="201">
        <v>0</v>
      </c>
      <c r="H17" s="201">
        <v>187000</v>
      </c>
      <c r="I17" s="201">
        <v>0</v>
      </c>
      <c r="J17" s="201">
        <v>-87000</v>
      </c>
      <c r="K17" s="201">
        <v>0</v>
      </c>
      <c r="L17" s="201">
        <v>-87000</v>
      </c>
      <c r="M17" s="201">
        <v>100000</v>
      </c>
      <c r="N17" s="201">
        <v>0</v>
      </c>
      <c r="O17" s="201">
        <v>0</v>
      </c>
      <c r="P17" s="201">
        <v>100000</v>
      </c>
    </row>
    <row r="18" spans="1:16" x14ac:dyDescent="0.2">
      <c r="A18" s="178"/>
      <c r="B18" s="178"/>
      <c r="C18" s="178"/>
      <c r="D18" s="178"/>
      <c r="E18" s="178"/>
      <c r="F18" s="178"/>
      <c r="G18" s="178"/>
      <c r="H18" s="178"/>
      <c r="I18" s="178"/>
      <c r="J18" s="178"/>
      <c r="K18" s="178"/>
      <c r="L18" s="178"/>
      <c r="M18" s="178"/>
      <c r="N18" s="178"/>
      <c r="O18" s="178"/>
      <c r="P18" s="178"/>
    </row>
    <row r="19" spans="1:16" x14ac:dyDescent="0.2">
      <c r="A19" s="178"/>
      <c r="B19" s="178"/>
      <c r="C19" s="178"/>
      <c r="D19" s="178"/>
      <c r="E19" s="178"/>
      <c r="F19" s="178"/>
      <c r="G19" s="178"/>
      <c r="H19" s="178"/>
      <c r="I19" s="178"/>
      <c r="J19" s="178"/>
      <c r="K19" s="178"/>
      <c r="L19" s="178"/>
      <c r="M19" s="178"/>
      <c r="N19" s="178"/>
      <c r="O19" s="178"/>
      <c r="P19" s="178"/>
    </row>
    <row r="20" spans="1:16" x14ac:dyDescent="0.2">
      <c r="A20" s="178"/>
      <c r="B20" s="196" t="s">
        <v>20</v>
      </c>
      <c r="C20" s="178"/>
      <c r="D20" s="178"/>
      <c r="E20" s="178"/>
      <c r="F20" s="178"/>
      <c r="G20" s="178"/>
      <c r="H20" s="178"/>
      <c r="I20" s="196" t="s">
        <v>215</v>
      </c>
      <c r="J20" s="178"/>
      <c r="K20" s="178"/>
      <c r="L20" s="178"/>
      <c r="M20" s="178"/>
      <c r="N20" s="178"/>
      <c r="O20" s="178"/>
      <c r="P20" s="178"/>
    </row>
    <row r="21" spans="1:16" x14ac:dyDescent="0.2">
      <c r="A21" s="178"/>
      <c r="B21" s="178"/>
      <c r="C21" s="178"/>
      <c r="D21" s="178"/>
      <c r="E21" s="178"/>
      <c r="F21" s="178"/>
      <c r="G21" s="178"/>
      <c r="H21" s="178"/>
      <c r="I21" s="178"/>
      <c r="J21" s="178"/>
      <c r="K21" s="178"/>
      <c r="L21" s="178"/>
      <c r="M21" s="178"/>
      <c r="N21" s="178"/>
      <c r="O21" s="178"/>
      <c r="P21" s="178"/>
    </row>
  </sheetData>
  <mergeCells count="26">
    <mergeCell ref="A5:P5"/>
    <mergeCell ref="A6:P6"/>
    <mergeCell ref="A8:A11"/>
    <mergeCell ref="L9:L11"/>
    <mergeCell ref="M8:P8"/>
    <mergeCell ref="M9:M11"/>
    <mergeCell ref="N9:O9"/>
    <mergeCell ref="N10:N11"/>
    <mergeCell ref="O10:O11"/>
    <mergeCell ref="P9:P11"/>
    <mergeCell ref="L1:M1"/>
    <mergeCell ref="B8:B11"/>
    <mergeCell ref="C8:C11"/>
    <mergeCell ref="D8:D11"/>
    <mergeCell ref="E8:H8"/>
    <mergeCell ref="E9:E11"/>
    <mergeCell ref="F9:G9"/>
    <mergeCell ref="F10:F11"/>
    <mergeCell ref="G10:G11"/>
    <mergeCell ref="H9:H11"/>
    <mergeCell ref="L2:P3"/>
    <mergeCell ref="I8:L8"/>
    <mergeCell ref="I9:I11"/>
    <mergeCell ref="J9:K9"/>
    <mergeCell ref="J10:J11"/>
    <mergeCell ref="K10:K11"/>
  </mergeCells>
  <pageMargins left="0.78740157480314965" right="0.59055118110236227" top="0.78740157480314965" bottom="0.39370078740157483" header="0" footer="0"/>
  <pageSetup paperSize="9" scale="75" fitToHeight="50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topLeftCell="A27" zoomScaleNormal="100" workbookViewId="0">
      <selection activeCell="I43" sqref="I43"/>
    </sheetView>
  </sheetViews>
  <sheetFormatPr defaultRowHeight="15" x14ac:dyDescent="0.25"/>
  <cols>
    <col min="1" max="1" width="18.7109375" style="73" customWidth="1"/>
    <col min="2" max="2" width="15" style="73" customWidth="1"/>
    <col min="3" max="3" width="73.140625" style="73" customWidth="1"/>
    <col min="4" max="4" width="26.140625" style="73" customWidth="1"/>
    <col min="5" max="16384" width="9.140625" style="73"/>
  </cols>
  <sheetData>
    <row r="1" spans="1:4" x14ac:dyDescent="0.25">
      <c r="C1" s="74"/>
      <c r="D1" s="75" t="s">
        <v>195</v>
      </c>
    </row>
    <row r="2" spans="1:4" ht="96.75" customHeight="1" x14ac:dyDescent="0.25">
      <c r="A2" s="73" t="s">
        <v>271</v>
      </c>
      <c r="C2" s="76"/>
      <c r="D2" s="247" t="s">
        <v>553</v>
      </c>
    </row>
    <row r="3" spans="1:4" ht="25.5" customHeight="1" x14ac:dyDescent="0.25">
      <c r="A3" s="336" t="s">
        <v>323</v>
      </c>
      <c r="B3" s="336"/>
      <c r="C3" s="336"/>
      <c r="D3" s="336"/>
    </row>
    <row r="4" spans="1:4" s="136" customFormat="1" ht="14.25" customHeight="1" x14ac:dyDescent="0.2">
      <c r="C4" s="137">
        <v>2550800000</v>
      </c>
    </row>
    <row r="5" spans="1:4" x14ac:dyDescent="0.25">
      <c r="C5" s="137" t="s">
        <v>196</v>
      </c>
    </row>
    <row r="6" spans="1:4" ht="15.75" x14ac:dyDescent="0.25">
      <c r="C6" s="77"/>
    </row>
    <row r="7" spans="1:4" ht="18" customHeight="1" x14ac:dyDescent="0.3">
      <c r="A7" s="327" t="s">
        <v>197</v>
      </c>
      <c r="B7" s="327"/>
      <c r="C7" s="328"/>
      <c r="D7" s="328"/>
    </row>
    <row r="8" spans="1:4" ht="9.75" customHeight="1" x14ac:dyDescent="0.25">
      <c r="C8" s="78"/>
    </row>
    <row r="9" spans="1:4" ht="15" customHeight="1" x14ac:dyDescent="0.25">
      <c r="C9" s="78"/>
      <c r="D9" s="74" t="s">
        <v>1</v>
      </c>
    </row>
    <row r="10" spans="1:4" ht="36.75" customHeight="1" x14ac:dyDescent="0.25">
      <c r="A10" s="79" t="s">
        <v>198</v>
      </c>
      <c r="B10" s="337" t="s">
        <v>199</v>
      </c>
      <c r="C10" s="338"/>
      <c r="D10" s="80" t="s">
        <v>4</v>
      </c>
    </row>
    <row r="11" spans="1:4" ht="15.75" x14ac:dyDescent="0.25">
      <c r="A11" s="80">
        <v>1</v>
      </c>
      <c r="B11" s="343">
        <v>2</v>
      </c>
      <c r="C11" s="344"/>
      <c r="D11" s="80">
        <v>3</v>
      </c>
    </row>
    <row r="12" spans="1:4" ht="19.5" customHeight="1" x14ac:dyDescent="0.25">
      <c r="A12" s="329" t="s">
        <v>200</v>
      </c>
      <c r="B12" s="329"/>
      <c r="C12" s="329"/>
      <c r="D12" s="329"/>
    </row>
    <row r="13" spans="1:4" ht="21" customHeight="1" x14ac:dyDescent="0.25">
      <c r="A13" s="81">
        <v>41020100</v>
      </c>
      <c r="B13" s="339" t="s">
        <v>207</v>
      </c>
      <c r="C13" s="340"/>
      <c r="D13" s="260">
        <f>D14</f>
        <v>12671000</v>
      </c>
    </row>
    <row r="14" spans="1:4" s="89" customFormat="1" ht="21" customHeight="1" x14ac:dyDescent="0.25">
      <c r="A14" s="90"/>
      <c r="B14" s="332" t="s">
        <v>208</v>
      </c>
      <c r="C14" s="333"/>
      <c r="D14" s="261">
        <v>12671000</v>
      </c>
    </row>
    <row r="15" spans="1:4" s="89" customFormat="1" ht="75.75" customHeight="1" x14ac:dyDescent="0.25">
      <c r="A15" s="81">
        <v>41021400</v>
      </c>
      <c r="B15" s="339" t="s">
        <v>450</v>
      </c>
      <c r="C15" s="340"/>
      <c r="D15" s="260">
        <f>D16</f>
        <v>3396200</v>
      </c>
    </row>
    <row r="16" spans="1:4" s="89" customFormat="1" ht="24.75" customHeight="1" x14ac:dyDescent="0.25">
      <c r="A16" s="82">
        <v>2510000000</v>
      </c>
      <c r="B16" s="321" t="s">
        <v>160</v>
      </c>
      <c r="C16" s="322"/>
      <c r="D16" s="261">
        <v>3396200</v>
      </c>
    </row>
    <row r="17" spans="1:4" s="89" customFormat="1" ht="37.5" customHeight="1" x14ac:dyDescent="0.25">
      <c r="A17" s="220">
        <v>41033300</v>
      </c>
      <c r="B17" s="330" t="s">
        <v>529</v>
      </c>
      <c r="C17" s="331"/>
      <c r="D17" s="289">
        <f>D18</f>
        <v>1813500</v>
      </c>
    </row>
    <row r="18" spans="1:4" s="89" customFormat="1" ht="24.75" customHeight="1" x14ac:dyDescent="0.25">
      <c r="A18" s="82"/>
      <c r="B18" s="332" t="s">
        <v>208</v>
      </c>
      <c r="C18" s="333"/>
      <c r="D18" s="261">
        <v>1813500</v>
      </c>
    </row>
    <row r="19" spans="1:4" s="89" customFormat="1" ht="64.5" customHeight="1" x14ac:dyDescent="0.25">
      <c r="A19" s="290">
        <v>41033500</v>
      </c>
      <c r="B19" s="341" t="s">
        <v>530</v>
      </c>
      <c r="C19" s="342"/>
      <c r="D19" s="280">
        <f>D20</f>
        <v>12543900</v>
      </c>
    </row>
    <row r="20" spans="1:4" s="89" customFormat="1" ht="24.75" customHeight="1" x14ac:dyDescent="0.25">
      <c r="A20" s="82"/>
      <c r="B20" s="332" t="s">
        <v>208</v>
      </c>
      <c r="C20" s="333"/>
      <c r="D20" s="261">
        <v>12543900</v>
      </c>
    </row>
    <row r="21" spans="1:4" s="89" customFormat="1" ht="23.25" customHeight="1" x14ac:dyDescent="0.25">
      <c r="A21" s="220">
        <v>41033900</v>
      </c>
      <c r="B21" s="330" t="s">
        <v>167</v>
      </c>
      <c r="C21" s="331"/>
      <c r="D21" s="260">
        <f>D22</f>
        <v>59075300</v>
      </c>
    </row>
    <row r="22" spans="1:4" s="89" customFormat="1" ht="23.25" customHeight="1" x14ac:dyDescent="0.25">
      <c r="A22" s="91"/>
      <c r="B22" s="332" t="s">
        <v>208</v>
      </c>
      <c r="C22" s="333"/>
      <c r="D22" s="261">
        <v>59075300</v>
      </c>
    </row>
    <row r="23" spans="1:4" s="89" customFormat="1" ht="98.25" customHeight="1" x14ac:dyDescent="0.25">
      <c r="A23" s="290">
        <v>41050400</v>
      </c>
      <c r="B23" s="334" t="s">
        <v>501</v>
      </c>
      <c r="C23" s="335"/>
      <c r="D23" s="280">
        <f>D24</f>
        <v>6468981</v>
      </c>
    </row>
    <row r="24" spans="1:4" s="89" customFormat="1" ht="27" customHeight="1" x14ac:dyDescent="0.25">
      <c r="A24" s="82">
        <v>2510000000</v>
      </c>
      <c r="B24" s="321" t="s">
        <v>160</v>
      </c>
      <c r="C24" s="322"/>
      <c r="D24" s="261">
        <v>6468981</v>
      </c>
    </row>
    <row r="25" spans="1:4" ht="42.75" customHeight="1" x14ac:dyDescent="0.25">
      <c r="A25" s="81">
        <v>41051000</v>
      </c>
      <c r="B25" s="348" t="s">
        <v>163</v>
      </c>
      <c r="C25" s="349"/>
      <c r="D25" s="260">
        <f>D26</f>
        <v>801800</v>
      </c>
    </row>
    <row r="26" spans="1:4" ht="25.5" customHeight="1" x14ac:dyDescent="0.25">
      <c r="A26" s="82">
        <v>2510000000</v>
      </c>
      <c r="B26" s="321" t="s">
        <v>160</v>
      </c>
      <c r="C26" s="322"/>
      <c r="D26" s="256">
        <v>801800</v>
      </c>
    </row>
    <row r="27" spans="1:4" ht="48" customHeight="1" x14ac:dyDescent="0.25">
      <c r="A27" s="81">
        <v>41051200</v>
      </c>
      <c r="B27" s="339" t="s">
        <v>164</v>
      </c>
      <c r="C27" s="340"/>
      <c r="D27" s="269">
        <f>D28</f>
        <v>256299.61</v>
      </c>
    </row>
    <row r="28" spans="1:4" ht="25.5" customHeight="1" x14ac:dyDescent="0.25">
      <c r="A28" s="82">
        <v>25100000000</v>
      </c>
      <c r="B28" s="321" t="s">
        <v>160</v>
      </c>
      <c r="C28" s="322"/>
      <c r="D28" s="263">
        <v>256299.61</v>
      </c>
    </row>
    <row r="29" spans="1:4" s="89" customFormat="1" ht="48" customHeight="1" x14ac:dyDescent="0.25">
      <c r="A29" s="283">
        <v>41051400</v>
      </c>
      <c r="B29" s="345" t="s">
        <v>508</v>
      </c>
      <c r="C29" s="347"/>
      <c r="D29" s="284">
        <f>D30</f>
        <v>979578.68</v>
      </c>
    </row>
    <row r="30" spans="1:4" s="89" customFormat="1" ht="21.75" customHeight="1" x14ac:dyDescent="0.25">
      <c r="A30" s="82">
        <v>25100000000</v>
      </c>
      <c r="B30" s="321" t="s">
        <v>160</v>
      </c>
      <c r="C30" s="322"/>
      <c r="D30" s="263">
        <v>979578.68</v>
      </c>
    </row>
    <row r="31" spans="1:4" ht="60" customHeight="1" x14ac:dyDescent="0.25">
      <c r="A31" s="291">
        <v>41053900</v>
      </c>
      <c r="B31" s="317" t="s">
        <v>546</v>
      </c>
      <c r="C31" s="318"/>
      <c r="D31" s="260">
        <f>D32</f>
        <v>192500</v>
      </c>
    </row>
    <row r="32" spans="1:4" ht="21.75" customHeight="1" x14ac:dyDescent="0.25">
      <c r="A32" s="82">
        <v>251000000</v>
      </c>
      <c r="B32" s="321" t="s">
        <v>160</v>
      </c>
      <c r="C32" s="322"/>
      <c r="D32" s="256">
        <v>192500</v>
      </c>
    </row>
    <row r="33" spans="1:4" s="89" customFormat="1" ht="42" customHeight="1" x14ac:dyDescent="0.25">
      <c r="A33" s="79" t="s">
        <v>198</v>
      </c>
      <c r="B33" s="337" t="s">
        <v>199</v>
      </c>
      <c r="C33" s="338"/>
      <c r="D33" s="80" t="s">
        <v>4</v>
      </c>
    </row>
    <row r="34" spans="1:4" s="89" customFormat="1" ht="21.75" customHeight="1" x14ac:dyDescent="0.25">
      <c r="A34" s="80">
        <v>1</v>
      </c>
      <c r="B34" s="343">
        <v>2</v>
      </c>
      <c r="C34" s="344"/>
      <c r="D34" s="80">
        <v>3</v>
      </c>
    </row>
    <row r="35" spans="1:4" ht="21.75" customHeight="1" x14ac:dyDescent="0.25">
      <c r="A35" s="291">
        <v>41053900</v>
      </c>
      <c r="B35" s="317" t="s">
        <v>418</v>
      </c>
      <c r="C35" s="318"/>
      <c r="D35" s="260">
        <f>D36+D42</f>
        <v>3771650</v>
      </c>
    </row>
    <row r="36" spans="1:4" ht="21.75" customHeight="1" x14ac:dyDescent="0.25">
      <c r="A36" s="240">
        <v>2551600000</v>
      </c>
      <c r="B36" s="350" t="s">
        <v>441</v>
      </c>
      <c r="C36" s="351"/>
      <c r="D36" s="256">
        <v>1427500</v>
      </c>
    </row>
    <row r="37" spans="1:4" ht="31.5" hidden="1" customHeight="1" x14ac:dyDescent="0.25">
      <c r="A37" s="84"/>
      <c r="B37" s="84"/>
      <c r="C37" s="85"/>
      <c r="D37" s="258"/>
    </row>
    <row r="38" spans="1:4" ht="31.5" hidden="1" customHeight="1" x14ac:dyDescent="0.25">
      <c r="A38" s="84"/>
      <c r="B38" s="84"/>
      <c r="C38" s="86"/>
      <c r="D38" s="258"/>
    </row>
    <row r="39" spans="1:4" ht="31.5" hidden="1" customHeight="1" x14ac:dyDescent="0.25">
      <c r="A39" s="84"/>
      <c r="B39" s="84"/>
      <c r="C39" s="86"/>
      <c r="D39" s="258"/>
    </row>
    <row r="40" spans="1:4" ht="20.25" hidden="1" customHeight="1" x14ac:dyDescent="0.25">
      <c r="A40" s="84"/>
      <c r="B40" s="84"/>
      <c r="C40" s="86"/>
      <c r="D40" s="258"/>
    </row>
    <row r="41" spans="1:4" ht="16.5" hidden="1" customHeight="1" x14ac:dyDescent="0.25">
      <c r="A41" s="84"/>
      <c r="B41" s="84"/>
      <c r="C41" s="87"/>
      <c r="D41" s="258"/>
    </row>
    <row r="42" spans="1:4" ht="21" customHeight="1" x14ac:dyDescent="0.25">
      <c r="A42" s="250">
        <v>2550400000</v>
      </c>
      <c r="B42" s="312" t="s">
        <v>462</v>
      </c>
      <c r="C42" s="313"/>
      <c r="D42" s="256">
        <v>2344150</v>
      </c>
    </row>
    <row r="43" spans="1:4" ht="19.5" customHeight="1" x14ac:dyDescent="0.25">
      <c r="A43" s="329" t="s">
        <v>201</v>
      </c>
      <c r="B43" s="329"/>
      <c r="C43" s="329"/>
      <c r="D43" s="329"/>
    </row>
    <row r="44" spans="1:4" s="89" customFormat="1" ht="39.75" customHeight="1" x14ac:dyDescent="0.25">
      <c r="A44" s="283">
        <v>41051100</v>
      </c>
      <c r="B44" s="345" t="s">
        <v>425</v>
      </c>
      <c r="C44" s="346"/>
      <c r="D44" s="266">
        <f>D45</f>
        <v>4839597</v>
      </c>
    </row>
    <row r="45" spans="1:4" s="89" customFormat="1" ht="19.5" customHeight="1" x14ac:dyDescent="0.25">
      <c r="A45" s="82">
        <v>2510000000</v>
      </c>
      <c r="B45" s="321" t="s">
        <v>160</v>
      </c>
      <c r="C45" s="322"/>
      <c r="D45" s="86">
        <v>4839597</v>
      </c>
    </row>
    <row r="46" spans="1:4" s="89" customFormat="1" ht="21" customHeight="1" x14ac:dyDescent="0.25">
      <c r="A46" s="264">
        <v>41053600</v>
      </c>
      <c r="B46" s="314" t="s">
        <v>469</v>
      </c>
      <c r="C46" s="315"/>
      <c r="D46" s="267">
        <f>D47</f>
        <v>362250</v>
      </c>
    </row>
    <row r="47" spans="1:4" s="89" customFormat="1" ht="19.5" customHeight="1" x14ac:dyDescent="0.25">
      <c r="A47" s="82">
        <v>2510000000</v>
      </c>
      <c r="B47" s="321" t="s">
        <v>160</v>
      </c>
      <c r="C47" s="322"/>
      <c r="D47" s="86">
        <v>362250</v>
      </c>
    </row>
    <row r="48" spans="1:4" ht="24.75" customHeight="1" x14ac:dyDescent="0.25">
      <c r="A48" s="291">
        <v>41053900</v>
      </c>
      <c r="B48" s="317" t="s">
        <v>17</v>
      </c>
      <c r="C48" s="318"/>
      <c r="D48" s="268">
        <f>D49</f>
        <v>740982</v>
      </c>
    </row>
    <row r="49" spans="1:4" ht="51.75" customHeight="1" x14ac:dyDescent="0.25">
      <c r="A49" s="80">
        <v>251000000</v>
      </c>
      <c r="B49" s="319" t="s">
        <v>537</v>
      </c>
      <c r="C49" s="320"/>
      <c r="D49" s="265">
        <v>740982</v>
      </c>
    </row>
    <row r="50" spans="1:4" ht="14.25" customHeight="1" x14ac:dyDescent="0.25">
      <c r="A50" s="82"/>
      <c r="B50" s="321"/>
      <c r="C50" s="322"/>
      <c r="D50" s="258"/>
    </row>
    <row r="51" spans="1:4" ht="23.25" customHeight="1" x14ac:dyDescent="0.25">
      <c r="A51" s="134" t="s">
        <v>19</v>
      </c>
      <c r="B51" s="323" t="s">
        <v>202</v>
      </c>
      <c r="C51" s="324"/>
      <c r="D51" s="272">
        <f>D52+D53</f>
        <v>107913538.29000001</v>
      </c>
    </row>
    <row r="52" spans="1:4" ht="18.75" x14ac:dyDescent="0.25">
      <c r="A52" s="83" t="s">
        <v>19</v>
      </c>
      <c r="B52" s="325" t="s">
        <v>149</v>
      </c>
      <c r="C52" s="326"/>
      <c r="D52" s="270">
        <f>D13+D15+D21+D25+D27+D31+D35+D23+D29+D17+D19</f>
        <v>101970709.29000001</v>
      </c>
    </row>
    <row r="53" spans="1:4" ht="22.5" customHeight="1" x14ac:dyDescent="0.25">
      <c r="A53" s="83" t="s">
        <v>19</v>
      </c>
      <c r="B53" s="325" t="s">
        <v>148</v>
      </c>
      <c r="C53" s="326"/>
      <c r="D53" s="257">
        <f>D44+D48+D46</f>
        <v>5942829</v>
      </c>
    </row>
    <row r="54" spans="1:4" ht="23.25" customHeight="1" x14ac:dyDescent="0.25"/>
    <row r="55" spans="1:4" ht="14.25" hidden="1" customHeight="1" x14ac:dyDescent="0.25"/>
    <row r="56" spans="1:4" ht="15" hidden="1" customHeight="1" x14ac:dyDescent="0.25"/>
    <row r="57" spans="1:4" ht="18.75" x14ac:dyDescent="0.3">
      <c r="A57" s="327" t="s">
        <v>203</v>
      </c>
      <c r="B57" s="327"/>
      <c r="C57" s="328"/>
      <c r="D57" s="328"/>
    </row>
    <row r="58" spans="1:4" ht="15.75" x14ac:dyDescent="0.25">
      <c r="C58" s="78"/>
    </row>
    <row r="59" spans="1:4" ht="15.75" x14ac:dyDescent="0.25">
      <c r="C59" s="78"/>
      <c r="D59" s="74" t="s">
        <v>1</v>
      </c>
    </row>
    <row r="60" spans="1:4" ht="70.5" customHeight="1" x14ac:dyDescent="0.25">
      <c r="A60" s="79" t="s">
        <v>204</v>
      </c>
      <c r="B60" s="79" t="s">
        <v>170</v>
      </c>
      <c r="C60" s="83" t="s">
        <v>205</v>
      </c>
      <c r="D60" s="80" t="s">
        <v>4</v>
      </c>
    </row>
    <row r="61" spans="1:4" ht="15.75" x14ac:dyDescent="0.25">
      <c r="A61" s="80">
        <v>1</v>
      </c>
      <c r="B61" s="80"/>
      <c r="C61" s="80">
        <v>2</v>
      </c>
      <c r="D61" s="80">
        <v>3</v>
      </c>
    </row>
    <row r="62" spans="1:4" ht="18.75" x14ac:dyDescent="0.25">
      <c r="A62" s="329" t="s">
        <v>200</v>
      </c>
      <c r="B62" s="329"/>
      <c r="C62" s="329"/>
      <c r="D62" s="329"/>
    </row>
    <row r="63" spans="1:4" ht="30" x14ac:dyDescent="0.25">
      <c r="A63" s="251" t="s">
        <v>491</v>
      </c>
      <c r="B63" s="274">
        <v>9770</v>
      </c>
      <c r="C63" s="252" t="s">
        <v>492</v>
      </c>
      <c r="D63" s="273">
        <v>80770</v>
      </c>
    </row>
    <row r="64" spans="1:4" ht="24.75" customHeight="1" x14ac:dyDescent="0.25">
      <c r="A64" s="251" t="s">
        <v>505</v>
      </c>
      <c r="B64" s="83">
        <v>9770</v>
      </c>
      <c r="C64" s="88" t="s">
        <v>160</v>
      </c>
      <c r="D64" s="273">
        <v>155000</v>
      </c>
    </row>
    <row r="65" spans="1:4" ht="31.5" customHeight="1" x14ac:dyDescent="0.25">
      <c r="A65" s="83"/>
      <c r="B65" s="83">
        <v>9800</v>
      </c>
      <c r="C65" s="88" t="s">
        <v>459</v>
      </c>
      <c r="D65" s="273">
        <v>3258471</v>
      </c>
    </row>
    <row r="66" spans="1:4" ht="18.75" x14ac:dyDescent="0.25">
      <c r="A66" s="329" t="s">
        <v>201</v>
      </c>
      <c r="B66" s="329"/>
      <c r="C66" s="329"/>
      <c r="D66" s="329"/>
    </row>
    <row r="67" spans="1:4" ht="51.75" customHeight="1" x14ac:dyDescent="0.25">
      <c r="A67" s="82">
        <v>3719580</v>
      </c>
      <c r="B67" s="83">
        <v>9580</v>
      </c>
      <c r="C67" s="378" t="s">
        <v>562</v>
      </c>
      <c r="D67" s="257">
        <f>D69</f>
        <v>521765</v>
      </c>
    </row>
    <row r="68" spans="1:4" ht="18.75" hidden="1" x14ac:dyDescent="0.25">
      <c r="A68" s="84"/>
      <c r="B68" s="84"/>
      <c r="C68" s="87" t="s">
        <v>206</v>
      </c>
      <c r="D68" s="258"/>
    </row>
    <row r="69" spans="1:4" ht="20.25" customHeight="1" x14ac:dyDescent="0.25">
      <c r="A69" s="82">
        <v>2510000000</v>
      </c>
      <c r="B69" s="84"/>
      <c r="C69" s="88" t="s">
        <v>160</v>
      </c>
      <c r="D69" s="256">
        <v>521765</v>
      </c>
    </row>
    <row r="70" spans="1:4" ht="24" customHeight="1" x14ac:dyDescent="0.25">
      <c r="A70" s="253" t="s">
        <v>19</v>
      </c>
      <c r="B70" s="253"/>
      <c r="C70" s="254" t="s">
        <v>202</v>
      </c>
      <c r="D70" s="259">
        <f>D71+D72</f>
        <v>4016006</v>
      </c>
    </row>
    <row r="71" spans="1:4" ht="18.75" x14ac:dyDescent="0.25">
      <c r="A71" s="84" t="s">
        <v>19</v>
      </c>
      <c r="B71" s="84"/>
      <c r="C71" s="87" t="s">
        <v>149</v>
      </c>
      <c r="D71" s="257">
        <f>D63+D65+D64</f>
        <v>3494241</v>
      </c>
    </row>
    <row r="72" spans="1:4" ht="18.75" x14ac:dyDescent="0.25">
      <c r="A72" s="84" t="s">
        <v>19</v>
      </c>
      <c r="B72" s="84"/>
      <c r="C72" s="87" t="s">
        <v>148</v>
      </c>
      <c r="D72" s="257">
        <f>D67</f>
        <v>521765</v>
      </c>
    </row>
    <row r="74" spans="1:4" x14ac:dyDescent="0.25">
      <c r="B74" s="316" t="s">
        <v>217</v>
      </c>
      <c r="C74" s="316"/>
      <c r="D74" s="316"/>
    </row>
  </sheetData>
  <mergeCells count="45">
    <mergeCell ref="B33:C33"/>
    <mergeCell ref="B44:C44"/>
    <mergeCell ref="B45:C45"/>
    <mergeCell ref="B24:C24"/>
    <mergeCell ref="B29:C29"/>
    <mergeCell ref="B30:C30"/>
    <mergeCell ref="A43:D43"/>
    <mergeCell ref="B25:C25"/>
    <mergeCell ref="B26:C26"/>
    <mergeCell ref="B27:C27"/>
    <mergeCell ref="B28:C28"/>
    <mergeCell ref="B31:C31"/>
    <mergeCell ref="B32:C32"/>
    <mergeCell ref="B35:C35"/>
    <mergeCell ref="B36:C36"/>
    <mergeCell ref="B34:C34"/>
    <mergeCell ref="B21:C21"/>
    <mergeCell ref="B22:C22"/>
    <mergeCell ref="B23:C23"/>
    <mergeCell ref="A3:D3"/>
    <mergeCell ref="A7:D7"/>
    <mergeCell ref="B10:C10"/>
    <mergeCell ref="A12:D12"/>
    <mergeCell ref="B13:C13"/>
    <mergeCell ref="B14:C14"/>
    <mergeCell ref="B15:C15"/>
    <mergeCell ref="B17:C17"/>
    <mergeCell ref="B18:C18"/>
    <mergeCell ref="B19:C19"/>
    <mergeCell ref="B20:C20"/>
    <mergeCell ref="B11:C11"/>
    <mergeCell ref="B16:C16"/>
    <mergeCell ref="B42:C42"/>
    <mergeCell ref="B46:C46"/>
    <mergeCell ref="B74:D74"/>
    <mergeCell ref="B48:C48"/>
    <mergeCell ref="B49:C49"/>
    <mergeCell ref="B50:C50"/>
    <mergeCell ref="B51:C51"/>
    <mergeCell ref="B52:C52"/>
    <mergeCell ref="B53:C53"/>
    <mergeCell ref="A57:D57"/>
    <mergeCell ref="A62:D62"/>
    <mergeCell ref="A66:D66"/>
    <mergeCell ref="B47:C47"/>
  </mergeCells>
  <pageMargins left="1.04" right="0.2" top="0.26" bottom="0.3" header="0.26" footer="0.2"/>
  <pageSetup paperSize="9" scale="72" orientation="portrait" r:id="rId1"/>
  <rowBreaks count="1" manualBreakCount="1">
    <brk id="32"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opLeftCell="A10" zoomScale="75" zoomScaleNormal="75" zoomScaleSheetLayoutView="75" workbookViewId="0">
      <selection activeCell="G25" sqref="G25"/>
    </sheetView>
  </sheetViews>
  <sheetFormatPr defaultColWidth="7.85546875" defaultRowHeight="12.75" x14ac:dyDescent="0.2"/>
  <cols>
    <col min="1" max="1" width="16.42578125" style="140" customWidth="1"/>
    <col min="2" max="2" width="14.85546875" style="140" customWidth="1"/>
    <col min="3" max="3" width="15.7109375" style="140" customWidth="1"/>
    <col min="4" max="4" width="66.28515625" style="140" customWidth="1"/>
    <col min="5" max="5" width="76.5703125" style="141" customWidth="1"/>
    <col min="6" max="6" width="21.140625" style="140" customWidth="1"/>
    <col min="7" max="7" width="17.140625" style="140" customWidth="1"/>
    <col min="8" max="8" width="18.42578125" style="140" customWidth="1"/>
    <col min="9" max="9" width="21.140625" style="140" customWidth="1"/>
    <col min="10" max="10" width="19.5703125" style="140" customWidth="1"/>
    <col min="11" max="16384" width="7.85546875" style="139"/>
  </cols>
  <sheetData>
    <row r="1" spans="1:10" s="174" customFormat="1" ht="22.5" customHeight="1" x14ac:dyDescent="0.25">
      <c r="A1" s="176"/>
      <c r="B1" s="175"/>
      <c r="C1" s="175"/>
      <c r="D1" s="175"/>
      <c r="E1" s="175"/>
      <c r="F1" s="175"/>
      <c r="G1" s="356" t="s">
        <v>301</v>
      </c>
      <c r="H1" s="357"/>
      <c r="I1" s="357"/>
      <c r="J1" s="357"/>
    </row>
    <row r="2" spans="1:10" ht="69" customHeight="1" x14ac:dyDescent="0.2">
      <c r="A2" s="140" t="s">
        <v>271</v>
      </c>
      <c r="C2" s="173"/>
      <c r="D2" s="172"/>
      <c r="G2" s="354" t="s">
        <v>554</v>
      </c>
      <c r="H2" s="355"/>
      <c r="I2" s="355"/>
      <c r="J2" s="355"/>
    </row>
    <row r="3" spans="1:10" ht="42" customHeight="1" x14ac:dyDescent="0.2">
      <c r="A3" s="352" t="s">
        <v>324</v>
      </c>
      <c r="B3" s="353"/>
      <c r="C3" s="353"/>
      <c r="D3" s="353"/>
      <c r="E3" s="353"/>
      <c r="F3" s="353"/>
      <c r="G3" s="353"/>
      <c r="H3" s="353"/>
      <c r="I3" s="353"/>
      <c r="J3" s="353"/>
    </row>
    <row r="4" spans="1:10" ht="41.25" customHeight="1" x14ac:dyDescent="0.25">
      <c r="A4" s="171" t="s">
        <v>325</v>
      </c>
      <c r="B4" s="170"/>
      <c r="C4" s="170"/>
      <c r="D4" s="169"/>
      <c r="E4" s="168"/>
      <c r="F4" s="166"/>
      <c r="G4" s="167"/>
      <c r="H4" s="166"/>
      <c r="I4" s="166"/>
      <c r="J4" s="165" t="s">
        <v>155</v>
      </c>
    </row>
    <row r="5" spans="1:10" s="161" customFormat="1" ht="103.5" customHeight="1" x14ac:dyDescent="0.3">
      <c r="A5" s="164" t="s">
        <v>300</v>
      </c>
      <c r="B5" s="164" t="s">
        <v>170</v>
      </c>
      <c r="C5" s="164" t="s">
        <v>138</v>
      </c>
      <c r="D5" s="163" t="s">
        <v>299</v>
      </c>
      <c r="E5" s="162" t="s">
        <v>298</v>
      </c>
      <c r="F5" s="248" t="s">
        <v>297</v>
      </c>
      <c r="G5" s="248" t="s">
        <v>296</v>
      </c>
      <c r="H5" s="248" t="s">
        <v>295</v>
      </c>
      <c r="I5" s="248" t="s">
        <v>397</v>
      </c>
      <c r="J5" s="248" t="s">
        <v>398</v>
      </c>
    </row>
    <row r="6" spans="1:10" s="160" customFormat="1" ht="20.25" customHeight="1" x14ac:dyDescent="0.2">
      <c r="A6" s="213" t="s">
        <v>294</v>
      </c>
      <c r="B6" s="213" t="s">
        <v>293</v>
      </c>
      <c r="C6" s="213" t="s">
        <v>292</v>
      </c>
      <c r="D6" s="214">
        <v>4</v>
      </c>
      <c r="E6" s="215">
        <v>5</v>
      </c>
      <c r="F6" s="215">
        <v>6</v>
      </c>
      <c r="G6" s="215">
        <v>7</v>
      </c>
      <c r="H6" s="215">
        <v>8</v>
      </c>
      <c r="I6" s="215">
        <v>9</v>
      </c>
      <c r="J6" s="215">
        <v>10</v>
      </c>
    </row>
    <row r="7" spans="1:10" s="160" customFormat="1" ht="39" customHeight="1" x14ac:dyDescent="0.2">
      <c r="A7" s="159" t="s">
        <v>130</v>
      </c>
      <c r="B7" s="159"/>
      <c r="C7" s="159"/>
      <c r="D7" s="212" t="s">
        <v>210</v>
      </c>
      <c r="E7" s="216"/>
      <c r="F7" s="217"/>
      <c r="G7" s="380">
        <f>SUM(G8:G13)</f>
        <v>2938189</v>
      </c>
      <c r="H7" s="380">
        <f t="shared" ref="H7:I7" si="0">SUM(H8:H13)</f>
        <v>2938189</v>
      </c>
      <c r="I7" s="380">
        <f t="shared" si="0"/>
        <v>2938189</v>
      </c>
      <c r="J7" s="237">
        <v>100</v>
      </c>
    </row>
    <row r="8" spans="1:10" s="160" customFormat="1" ht="39" customHeight="1" x14ac:dyDescent="0.2">
      <c r="A8" s="241" t="s">
        <v>431</v>
      </c>
      <c r="B8" s="224" t="s">
        <v>432</v>
      </c>
      <c r="C8" s="225" t="s">
        <v>311</v>
      </c>
      <c r="D8" s="242" t="s">
        <v>433</v>
      </c>
      <c r="E8" s="243" t="s">
        <v>442</v>
      </c>
      <c r="F8" s="227">
        <v>2024</v>
      </c>
      <c r="G8" s="246">
        <v>110248.4</v>
      </c>
      <c r="H8" s="246">
        <v>110248.4</v>
      </c>
      <c r="I8" s="246">
        <v>110248.4</v>
      </c>
      <c r="J8" s="228">
        <v>100</v>
      </c>
    </row>
    <row r="9" spans="1:10" s="160" customFormat="1" ht="39" customHeight="1" x14ac:dyDescent="0.2">
      <c r="A9" s="241" t="s">
        <v>431</v>
      </c>
      <c r="B9" s="224" t="s">
        <v>432</v>
      </c>
      <c r="C9" s="225" t="s">
        <v>311</v>
      </c>
      <c r="D9" s="242" t="s">
        <v>433</v>
      </c>
      <c r="E9" s="243" t="s">
        <v>443</v>
      </c>
      <c r="F9" s="228">
        <v>2024</v>
      </c>
      <c r="G9" s="246">
        <v>378746.6</v>
      </c>
      <c r="H9" s="246">
        <v>378746.6</v>
      </c>
      <c r="I9" s="246">
        <v>378746.6</v>
      </c>
      <c r="J9" s="228">
        <v>100</v>
      </c>
    </row>
    <row r="10" spans="1:10" s="160" customFormat="1" ht="39" customHeight="1" x14ac:dyDescent="0.2">
      <c r="A10" s="224" t="s">
        <v>393</v>
      </c>
      <c r="B10" s="224" t="s">
        <v>394</v>
      </c>
      <c r="C10" s="225" t="s">
        <v>311</v>
      </c>
      <c r="D10" s="129" t="s">
        <v>395</v>
      </c>
      <c r="E10" s="226" t="s">
        <v>400</v>
      </c>
      <c r="F10" s="227">
        <v>2024</v>
      </c>
      <c r="G10" s="381">
        <v>524538</v>
      </c>
      <c r="H10" s="381">
        <v>524538</v>
      </c>
      <c r="I10" s="381">
        <v>524538</v>
      </c>
      <c r="J10" s="227">
        <v>100</v>
      </c>
    </row>
    <row r="11" spans="1:10" ht="35.25" customHeight="1" x14ac:dyDescent="0.2">
      <c r="A11" s="224" t="s">
        <v>393</v>
      </c>
      <c r="B11" s="224" t="s">
        <v>394</v>
      </c>
      <c r="C11" s="225" t="s">
        <v>311</v>
      </c>
      <c r="D11" s="129" t="s">
        <v>395</v>
      </c>
      <c r="E11" s="232" t="s">
        <v>399</v>
      </c>
      <c r="F11" s="228">
        <v>2024</v>
      </c>
      <c r="G11" s="379">
        <v>311691</v>
      </c>
      <c r="H11" s="379">
        <v>311691</v>
      </c>
      <c r="I11" s="379">
        <v>311691</v>
      </c>
      <c r="J11" s="228">
        <v>100</v>
      </c>
    </row>
    <row r="12" spans="1:10" ht="68.25" customHeight="1" x14ac:dyDescent="0.2">
      <c r="A12" s="241" t="s">
        <v>434</v>
      </c>
      <c r="B12" s="224" t="s">
        <v>435</v>
      </c>
      <c r="C12" s="225" t="s">
        <v>83</v>
      </c>
      <c r="D12" s="244" t="s">
        <v>436</v>
      </c>
      <c r="E12" s="243" t="s">
        <v>442</v>
      </c>
      <c r="F12" s="228">
        <v>2024</v>
      </c>
      <c r="G12" s="379">
        <v>416147.33</v>
      </c>
      <c r="H12" s="379">
        <v>416147.33</v>
      </c>
      <c r="I12" s="379">
        <v>416147.33</v>
      </c>
      <c r="J12" s="228">
        <v>100</v>
      </c>
    </row>
    <row r="13" spans="1:10" ht="72.75" customHeight="1" x14ac:dyDescent="0.2">
      <c r="A13" s="241" t="s">
        <v>434</v>
      </c>
      <c r="B13" s="224" t="s">
        <v>435</v>
      </c>
      <c r="C13" s="225" t="s">
        <v>83</v>
      </c>
      <c r="D13" s="244" t="s">
        <v>436</v>
      </c>
      <c r="E13" s="245" t="s">
        <v>443</v>
      </c>
      <c r="F13" s="228">
        <v>2024</v>
      </c>
      <c r="G13" s="379">
        <v>1196817.67</v>
      </c>
      <c r="H13" s="379">
        <v>1196817.67</v>
      </c>
      <c r="I13" s="379">
        <v>1196817.67</v>
      </c>
      <c r="J13" s="228">
        <v>100</v>
      </c>
    </row>
    <row r="14" spans="1:10" ht="33.75" customHeight="1" x14ac:dyDescent="0.2">
      <c r="A14" s="235" t="s">
        <v>100</v>
      </c>
      <c r="B14" s="233"/>
      <c r="C14" s="234"/>
      <c r="D14" s="236" t="s">
        <v>187</v>
      </c>
      <c r="E14" s="238"/>
      <c r="F14" s="237"/>
      <c r="G14" s="237">
        <f>SUM(G15:G17)</f>
        <v>1769798</v>
      </c>
      <c r="H14" s="237">
        <f t="shared" ref="H14:I14" si="1">SUM(H15:H17)</f>
        <v>1769798</v>
      </c>
      <c r="I14" s="237">
        <f t="shared" si="1"/>
        <v>1769798</v>
      </c>
      <c r="J14" s="237">
        <v>100</v>
      </c>
    </row>
    <row r="15" spans="1:10" ht="67.5" customHeight="1" x14ac:dyDescent="0.2">
      <c r="A15" s="224" t="s">
        <v>423</v>
      </c>
      <c r="B15" s="224" t="s">
        <v>420</v>
      </c>
      <c r="C15" s="225" t="s">
        <v>311</v>
      </c>
      <c r="D15" s="129" t="s">
        <v>421</v>
      </c>
      <c r="E15" s="245" t="s">
        <v>422</v>
      </c>
      <c r="F15" s="228">
        <v>2024</v>
      </c>
      <c r="G15" s="379">
        <v>560000</v>
      </c>
      <c r="H15" s="379">
        <v>560000</v>
      </c>
      <c r="I15" s="379">
        <v>560000</v>
      </c>
      <c r="J15" s="228">
        <v>100</v>
      </c>
    </row>
    <row r="16" spans="1:10" ht="82.5" customHeight="1" x14ac:dyDescent="0.2">
      <c r="A16" s="224" t="s">
        <v>423</v>
      </c>
      <c r="B16" s="224" t="s">
        <v>420</v>
      </c>
      <c r="C16" s="225" t="s">
        <v>311</v>
      </c>
      <c r="D16" s="129" t="s">
        <v>421</v>
      </c>
      <c r="E16" s="245" t="s">
        <v>444</v>
      </c>
      <c r="F16" s="228">
        <v>2024</v>
      </c>
      <c r="G16" s="379">
        <v>349798</v>
      </c>
      <c r="H16" s="379">
        <v>349798</v>
      </c>
      <c r="I16" s="379">
        <v>349798</v>
      </c>
      <c r="J16" s="228">
        <v>100</v>
      </c>
    </row>
    <row r="17" spans="1:17" ht="36" customHeight="1" x14ac:dyDescent="0.2">
      <c r="A17" s="224" t="s">
        <v>423</v>
      </c>
      <c r="B17" s="224" t="s">
        <v>420</v>
      </c>
      <c r="C17" s="225" t="s">
        <v>311</v>
      </c>
      <c r="D17" s="129" t="s">
        <v>421</v>
      </c>
      <c r="E17" s="239" t="s">
        <v>563</v>
      </c>
      <c r="F17" s="228">
        <v>2024</v>
      </c>
      <c r="G17" s="379">
        <v>860000</v>
      </c>
      <c r="H17" s="379">
        <v>860000</v>
      </c>
      <c r="I17" s="379">
        <v>860000</v>
      </c>
      <c r="J17" s="228">
        <v>100</v>
      </c>
    </row>
    <row r="18" spans="1:17" s="158" customFormat="1" ht="30" customHeight="1" x14ac:dyDescent="0.2">
      <c r="A18" s="49" t="s">
        <v>290</v>
      </c>
      <c r="B18" s="49" t="s">
        <v>290</v>
      </c>
      <c r="C18" s="159" t="s">
        <v>290</v>
      </c>
      <c r="D18" s="49" t="s">
        <v>291</v>
      </c>
      <c r="E18" s="229" t="s">
        <v>290</v>
      </c>
      <c r="F18" s="230" t="s">
        <v>290</v>
      </c>
      <c r="G18" s="231">
        <f>G7+G14</f>
        <v>4707987</v>
      </c>
      <c r="H18" s="231">
        <f t="shared" ref="H18:I18" si="2">H7+H14</f>
        <v>4707987</v>
      </c>
      <c r="I18" s="231">
        <f t="shared" si="2"/>
        <v>4707987</v>
      </c>
      <c r="J18" s="231">
        <v>100</v>
      </c>
    </row>
    <row r="19" spans="1:17" ht="19.5" x14ac:dyDescent="0.2">
      <c r="D19" s="156"/>
      <c r="E19" s="157"/>
      <c r="F19" s="156"/>
      <c r="G19" s="156"/>
    </row>
    <row r="20" spans="1:17" s="150" customFormat="1" ht="30.75" customHeight="1" x14ac:dyDescent="0.3">
      <c r="A20" s="155"/>
      <c r="B20" s="151"/>
      <c r="C20" s="154"/>
      <c r="D20" s="218" t="s">
        <v>20</v>
      </c>
      <c r="E20" s="219" t="s">
        <v>289</v>
      </c>
      <c r="F20" s="153"/>
      <c r="G20" s="281"/>
      <c r="H20" s="152"/>
      <c r="I20" s="152"/>
      <c r="J20" s="151"/>
    </row>
    <row r="21" spans="1:17" ht="13.5" customHeight="1" x14ac:dyDescent="0.2">
      <c r="E21" s="149"/>
    </row>
    <row r="22" spans="1:17" ht="20.25" customHeight="1" x14ac:dyDescent="0.2"/>
    <row r="23" spans="1:17" ht="28.5" customHeight="1" x14ac:dyDescent="0.2">
      <c r="A23" s="148"/>
      <c r="B23" s="148"/>
      <c r="C23" s="148"/>
      <c r="D23" s="148"/>
      <c r="F23" s="148"/>
      <c r="G23" s="148"/>
      <c r="H23" s="148"/>
      <c r="I23" s="148"/>
      <c r="J23" s="148"/>
      <c r="K23" s="147"/>
      <c r="L23" s="147"/>
      <c r="M23" s="147"/>
      <c r="N23" s="147"/>
      <c r="O23" s="147"/>
      <c r="P23" s="147"/>
      <c r="Q23" s="147"/>
    </row>
    <row r="24" spans="1:17" ht="21" customHeight="1" x14ac:dyDescent="0.2">
      <c r="A24" s="145"/>
      <c r="B24" s="145"/>
      <c r="C24" s="145"/>
      <c r="D24" s="145"/>
      <c r="E24" s="146"/>
      <c r="F24" s="145"/>
      <c r="G24" s="145"/>
      <c r="H24" s="145"/>
      <c r="I24" s="145"/>
      <c r="J24" s="145"/>
      <c r="K24" s="145"/>
      <c r="L24" s="145"/>
      <c r="M24" s="145"/>
      <c r="N24" s="145"/>
      <c r="O24" s="145"/>
      <c r="P24" s="145"/>
      <c r="Q24" s="145"/>
    </row>
    <row r="25" spans="1:17" ht="12.75" customHeight="1" x14ac:dyDescent="0.2">
      <c r="A25" s="143"/>
      <c r="B25" s="143"/>
      <c r="C25" s="143"/>
      <c r="D25" s="143"/>
      <c r="E25" s="144"/>
      <c r="F25" s="143"/>
      <c r="G25" s="143"/>
      <c r="H25" s="143"/>
      <c r="I25" s="143"/>
      <c r="J25" s="143"/>
      <c r="K25" s="143"/>
      <c r="L25" s="143"/>
      <c r="M25" s="143"/>
      <c r="N25" s="143"/>
      <c r="O25" s="143"/>
      <c r="P25" s="143"/>
      <c r="Q25" s="143"/>
    </row>
    <row r="26" spans="1:17" ht="12.75" customHeight="1" x14ac:dyDescent="0.2">
      <c r="A26" s="145"/>
      <c r="B26" s="145"/>
      <c r="C26" s="145"/>
      <c r="D26" s="145"/>
      <c r="E26" s="142"/>
      <c r="F26" s="145"/>
      <c r="G26" s="145"/>
      <c r="H26" s="145"/>
      <c r="I26" s="145"/>
      <c r="J26" s="145"/>
      <c r="K26" s="145"/>
      <c r="L26" s="145"/>
      <c r="M26" s="145"/>
      <c r="N26" s="145"/>
      <c r="O26" s="145"/>
      <c r="P26" s="145"/>
      <c r="Q26" s="145"/>
    </row>
    <row r="27" spans="1:17" x14ac:dyDescent="0.2">
      <c r="A27" s="143"/>
      <c r="B27" s="143"/>
      <c r="C27" s="143"/>
      <c r="D27" s="143"/>
      <c r="E27" s="144"/>
      <c r="F27" s="143"/>
      <c r="G27" s="143"/>
      <c r="H27" s="143"/>
      <c r="I27" s="143"/>
      <c r="J27" s="143"/>
      <c r="K27" s="143"/>
      <c r="L27" s="143"/>
      <c r="M27" s="143"/>
      <c r="N27" s="143"/>
      <c r="O27" s="143"/>
      <c r="P27" s="143"/>
      <c r="Q27" s="143"/>
    </row>
    <row r="28" spans="1:17" x14ac:dyDescent="0.2">
      <c r="E28" s="142"/>
    </row>
  </sheetData>
  <mergeCells count="3">
    <mergeCell ref="A3:J3"/>
    <mergeCell ref="G2:J2"/>
    <mergeCell ref="G1:J1"/>
  </mergeCells>
  <printOptions horizontalCentered="1"/>
  <pageMargins left="0.19685039370078741" right="0" top="0.6692913385826772" bottom="0.19685039370078741" header="0.23622047244094491" footer="0.19685039370078741"/>
  <pageSetup paperSize="9" scale="48" orientation="landscape" r:id="rId1"/>
  <headerFooter alignWithMargins="0">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tabSelected="1" topLeftCell="A69" zoomScale="75" zoomScaleNormal="75" workbookViewId="0">
      <selection activeCell="N76" sqref="N76"/>
    </sheetView>
  </sheetViews>
  <sheetFormatPr defaultColWidth="9.140625" defaultRowHeight="12.75" x14ac:dyDescent="0.2"/>
  <cols>
    <col min="1" max="1" width="16.85546875" style="2" customWidth="1"/>
    <col min="2" max="2" width="14.140625" style="2" customWidth="1"/>
    <col min="3" max="3" width="15.7109375" style="2" customWidth="1"/>
    <col min="4" max="4" width="37.7109375" style="1" customWidth="1"/>
    <col min="5" max="5" width="55.85546875" style="1" customWidth="1"/>
    <col min="6" max="6" width="17.7109375" style="1" customWidth="1"/>
    <col min="7" max="7" width="15.28515625" style="1" customWidth="1"/>
    <col min="8" max="8" width="0.140625" style="1" hidden="1" customWidth="1"/>
    <col min="9" max="9" width="16.5703125" style="1" customWidth="1"/>
    <col min="10" max="10" width="12.140625" style="1" customWidth="1"/>
    <col min="11" max="11" width="12.42578125" style="1" customWidth="1"/>
    <col min="12" max="16384" width="9.140625" style="1"/>
  </cols>
  <sheetData>
    <row r="1" spans="1:11" ht="18.75" customHeight="1" x14ac:dyDescent="0.2">
      <c r="A1" s="52"/>
      <c r="F1" s="362" t="s">
        <v>165</v>
      </c>
      <c r="G1" s="363"/>
      <c r="H1" s="363"/>
      <c r="I1" s="363"/>
    </row>
    <row r="2" spans="1:11" ht="12.75" customHeight="1" x14ac:dyDescent="0.2">
      <c r="F2" s="368" t="s">
        <v>550</v>
      </c>
      <c r="G2" s="369"/>
      <c r="H2" s="369"/>
      <c r="I2" s="369"/>
      <c r="J2" s="370"/>
      <c r="K2" s="370"/>
    </row>
    <row r="3" spans="1:11" x14ac:dyDescent="0.2">
      <c r="D3" s="21"/>
      <c r="F3" s="369"/>
      <c r="G3" s="369"/>
      <c r="H3" s="369"/>
      <c r="I3" s="369"/>
      <c r="J3" s="370"/>
      <c r="K3" s="370"/>
    </row>
    <row r="4" spans="1:11" ht="43.5" customHeight="1" x14ac:dyDescent="0.2">
      <c r="A4" s="2" t="s">
        <v>271</v>
      </c>
      <c r="F4" s="369"/>
      <c r="G4" s="369"/>
      <c r="H4" s="369"/>
      <c r="I4" s="369"/>
      <c r="J4" s="370"/>
      <c r="K4" s="370"/>
    </row>
    <row r="5" spans="1:11" s="20" customFormat="1" ht="37.5" customHeight="1" x14ac:dyDescent="0.2">
      <c r="A5" s="364" t="s">
        <v>350</v>
      </c>
      <c r="B5" s="364"/>
      <c r="C5" s="364"/>
      <c r="D5" s="364"/>
      <c r="E5" s="364"/>
      <c r="F5" s="364"/>
      <c r="G5" s="364"/>
      <c r="H5" s="364"/>
      <c r="I5" s="364"/>
    </row>
    <row r="6" spans="1:11" ht="44.25" customHeight="1" x14ac:dyDescent="0.25">
      <c r="A6" s="210" t="s">
        <v>274</v>
      </c>
      <c r="H6" s="19"/>
      <c r="K6" s="135" t="s">
        <v>155</v>
      </c>
    </row>
    <row r="7" spans="1:11" s="3" customFormat="1" ht="15.75" x14ac:dyDescent="0.2">
      <c r="A7" s="365" t="s">
        <v>169</v>
      </c>
      <c r="B7" s="365" t="s">
        <v>170</v>
      </c>
      <c r="C7" s="365" t="s">
        <v>161</v>
      </c>
      <c r="D7" s="366" t="s">
        <v>177</v>
      </c>
      <c r="E7" s="367" t="s">
        <v>159</v>
      </c>
      <c r="F7" s="366" t="s">
        <v>162</v>
      </c>
      <c r="G7" s="366" t="s">
        <v>4</v>
      </c>
      <c r="H7" s="367"/>
      <c r="I7" s="366" t="s">
        <v>5</v>
      </c>
      <c r="J7" s="367" t="s">
        <v>6</v>
      </c>
      <c r="K7" s="367"/>
    </row>
    <row r="8" spans="1:11" s="3" customFormat="1" ht="114.75" customHeight="1" x14ac:dyDescent="0.2">
      <c r="A8" s="365"/>
      <c r="B8" s="365"/>
      <c r="C8" s="365"/>
      <c r="D8" s="366"/>
      <c r="E8" s="367"/>
      <c r="F8" s="366"/>
      <c r="G8" s="366"/>
      <c r="H8" s="367"/>
      <c r="I8" s="366"/>
      <c r="J8" s="65" t="s">
        <v>4</v>
      </c>
      <c r="K8" s="67" t="s">
        <v>8</v>
      </c>
    </row>
    <row r="9" spans="1:11" x14ac:dyDescent="0.2">
      <c r="A9" s="18">
        <v>1</v>
      </c>
      <c r="B9" s="17">
        <v>2</v>
      </c>
      <c r="C9" s="17">
        <v>3</v>
      </c>
      <c r="D9" s="16">
        <v>4</v>
      </c>
      <c r="E9" s="15">
        <v>5</v>
      </c>
      <c r="F9" s="14">
        <v>6</v>
      </c>
      <c r="G9" s="14">
        <v>7</v>
      </c>
      <c r="H9" s="14"/>
      <c r="I9" s="14">
        <v>8</v>
      </c>
      <c r="J9" s="8"/>
      <c r="K9" s="8"/>
    </row>
    <row r="10" spans="1:11" s="9" customFormat="1" ht="43.5" customHeight="1" x14ac:dyDescent="0.2">
      <c r="A10" s="45" t="s">
        <v>131</v>
      </c>
      <c r="B10" s="46"/>
      <c r="C10" s="46"/>
      <c r="D10" s="31" t="s">
        <v>158</v>
      </c>
      <c r="E10" s="32"/>
      <c r="F10" s="11"/>
      <c r="G10" s="11">
        <f>G11</f>
        <v>27393340</v>
      </c>
      <c r="H10" s="11"/>
      <c r="I10" s="11">
        <f>I11</f>
        <v>24928311</v>
      </c>
      <c r="J10" s="11">
        <f>J11</f>
        <v>2465029</v>
      </c>
      <c r="K10" s="11">
        <f>K11</f>
        <v>1653529</v>
      </c>
    </row>
    <row r="11" spans="1:11" s="9" customFormat="1" ht="37.5" customHeight="1" x14ac:dyDescent="0.2">
      <c r="A11" s="56" t="s">
        <v>130</v>
      </c>
      <c r="B11" s="57"/>
      <c r="C11" s="57"/>
      <c r="D11" s="58" t="s">
        <v>158</v>
      </c>
      <c r="E11" s="59"/>
      <c r="F11" s="11"/>
      <c r="G11" s="11">
        <f>I11+J11</f>
        <v>27393340</v>
      </c>
      <c r="H11" s="11"/>
      <c r="I11" s="11">
        <f>I12+I13+I14+I15+I16+I17+I18+I19+I20+I21+I22+I23+I24+I26+I27+I31+I38+I42+I43+I44+I39+I40+I45+I46+I32+I33+I41+I36+I37+I47+I28+I35+I25+I34+I29+I30</f>
        <v>24928311</v>
      </c>
      <c r="J11" s="11">
        <f t="shared" ref="J11:K11" si="0">J12+J13+J14+J15+J16+J17+J18+J19+J20+J21+J22+J23+J24+J26+J27+J31+J38+J42+J43+J44+J39+J40+J45+J46+J32+J33+J41+J36+J37+J47+J28+J35+J25+J34+J29+J30</f>
        <v>2465029</v>
      </c>
      <c r="K11" s="11">
        <f t="shared" si="0"/>
        <v>1653529</v>
      </c>
    </row>
    <row r="12" spans="1:11" s="13" customFormat="1" ht="105.75" customHeight="1" x14ac:dyDescent="0.2">
      <c r="A12" s="104" t="s">
        <v>178</v>
      </c>
      <c r="B12" s="24" t="s">
        <v>179</v>
      </c>
      <c r="C12" s="24" t="s">
        <v>85</v>
      </c>
      <c r="D12" s="25" t="s">
        <v>219</v>
      </c>
      <c r="E12" s="375" t="s">
        <v>245</v>
      </c>
      <c r="F12" s="373" t="s">
        <v>246</v>
      </c>
      <c r="G12" s="34">
        <f t="shared" ref="G12:G41" si="1">I12+J12</f>
        <v>158600</v>
      </c>
      <c r="H12" s="26"/>
      <c r="I12" s="26">
        <v>158600</v>
      </c>
      <c r="J12" s="26">
        <v>0</v>
      </c>
      <c r="K12" s="30">
        <v>0</v>
      </c>
    </row>
    <row r="13" spans="1:11" s="13" customFormat="1" ht="90.75" customHeight="1" x14ac:dyDescent="0.2">
      <c r="A13" s="104" t="s">
        <v>121</v>
      </c>
      <c r="B13" s="24" t="s">
        <v>120</v>
      </c>
      <c r="C13" s="24" t="s">
        <v>85</v>
      </c>
      <c r="D13" s="25" t="s">
        <v>220</v>
      </c>
      <c r="E13" s="376"/>
      <c r="F13" s="374"/>
      <c r="G13" s="34">
        <f t="shared" si="1"/>
        <v>85562</v>
      </c>
      <c r="H13" s="26"/>
      <c r="I13" s="26">
        <v>85562</v>
      </c>
      <c r="J13" s="26">
        <v>0</v>
      </c>
      <c r="K13" s="30">
        <v>0</v>
      </c>
    </row>
    <row r="14" spans="1:11" s="13" customFormat="1" ht="98.25" customHeight="1" x14ac:dyDescent="0.2">
      <c r="A14" s="104" t="s">
        <v>178</v>
      </c>
      <c r="B14" s="24" t="s">
        <v>179</v>
      </c>
      <c r="C14" s="24" t="s">
        <v>85</v>
      </c>
      <c r="D14" s="25" t="s">
        <v>219</v>
      </c>
      <c r="E14" s="375" t="s">
        <v>247</v>
      </c>
      <c r="F14" s="373" t="s">
        <v>248</v>
      </c>
      <c r="G14" s="34">
        <f t="shared" ref="G14" si="2">I14+J14</f>
        <v>95000</v>
      </c>
      <c r="H14" s="26"/>
      <c r="I14" s="26">
        <v>95000</v>
      </c>
      <c r="J14" s="26">
        <v>0</v>
      </c>
      <c r="K14" s="30">
        <v>0</v>
      </c>
    </row>
    <row r="15" spans="1:11" s="13" customFormat="1" ht="82.5" customHeight="1" x14ac:dyDescent="0.2">
      <c r="A15" s="104" t="s">
        <v>121</v>
      </c>
      <c r="B15" s="24" t="s">
        <v>120</v>
      </c>
      <c r="C15" s="24" t="s">
        <v>85</v>
      </c>
      <c r="D15" s="25" t="s">
        <v>220</v>
      </c>
      <c r="E15" s="376"/>
      <c r="F15" s="374"/>
      <c r="G15" s="34">
        <f>I15+J15</f>
        <v>140900</v>
      </c>
      <c r="H15" s="26"/>
      <c r="I15" s="26">
        <v>140900</v>
      </c>
      <c r="J15" s="26">
        <v>0</v>
      </c>
      <c r="K15" s="30">
        <v>0</v>
      </c>
    </row>
    <row r="16" spans="1:11" s="13" customFormat="1" ht="81" customHeight="1" x14ac:dyDescent="0.2">
      <c r="A16" s="113" t="s">
        <v>259</v>
      </c>
      <c r="B16" s="114">
        <v>8831</v>
      </c>
      <c r="C16" s="115">
        <v>1060</v>
      </c>
      <c r="D16" s="116" t="s">
        <v>260</v>
      </c>
      <c r="E16" s="27" t="s">
        <v>275</v>
      </c>
      <c r="F16" s="108" t="s">
        <v>405</v>
      </c>
      <c r="G16" s="34">
        <f t="shared" si="1"/>
        <v>187000</v>
      </c>
      <c r="H16" s="26"/>
      <c r="I16" s="26">
        <v>100000</v>
      </c>
      <c r="J16" s="26">
        <v>87000</v>
      </c>
      <c r="K16" s="30">
        <v>0</v>
      </c>
    </row>
    <row r="17" spans="1:11" ht="87" customHeight="1" x14ac:dyDescent="0.2">
      <c r="A17" s="117" t="s">
        <v>115</v>
      </c>
      <c r="B17" s="117" t="s">
        <v>114</v>
      </c>
      <c r="C17" s="117" t="s">
        <v>113</v>
      </c>
      <c r="D17" s="116" t="s">
        <v>112</v>
      </c>
      <c r="E17" s="27" t="s">
        <v>180</v>
      </c>
      <c r="F17" s="108" t="s">
        <v>254</v>
      </c>
      <c r="G17" s="34">
        <f t="shared" si="1"/>
        <v>100000</v>
      </c>
      <c r="H17" s="26"/>
      <c r="I17" s="26">
        <v>100000</v>
      </c>
      <c r="J17" s="26">
        <v>0</v>
      </c>
      <c r="K17" s="30">
        <v>0</v>
      </c>
    </row>
    <row r="18" spans="1:11" ht="94.5" customHeight="1" x14ac:dyDescent="0.3">
      <c r="A18" s="118" t="s">
        <v>126</v>
      </c>
      <c r="B18" s="119" t="s">
        <v>28</v>
      </c>
      <c r="C18" s="119" t="s">
        <v>29</v>
      </c>
      <c r="D18" s="120" t="s">
        <v>55</v>
      </c>
      <c r="E18" s="109" t="s">
        <v>251</v>
      </c>
      <c r="F18" s="108" t="s">
        <v>351</v>
      </c>
      <c r="G18" s="34">
        <f t="shared" si="1"/>
        <v>729200</v>
      </c>
      <c r="H18" s="28"/>
      <c r="I18" s="26">
        <v>729200</v>
      </c>
      <c r="J18" s="26">
        <v>0</v>
      </c>
      <c r="K18" s="30">
        <v>0</v>
      </c>
    </row>
    <row r="19" spans="1:11" ht="31.5" x14ac:dyDescent="0.2">
      <c r="A19" s="24" t="s">
        <v>126</v>
      </c>
      <c r="B19" s="24" t="s">
        <v>28</v>
      </c>
      <c r="C19" s="24" t="s">
        <v>29</v>
      </c>
      <c r="D19" s="120" t="s">
        <v>55</v>
      </c>
      <c r="E19" s="371" t="s">
        <v>252</v>
      </c>
      <c r="F19" s="373" t="s">
        <v>253</v>
      </c>
      <c r="G19" s="34">
        <f t="shared" si="1"/>
        <v>95000</v>
      </c>
      <c r="H19" s="26"/>
      <c r="I19" s="26">
        <v>95000</v>
      </c>
      <c r="J19" s="26">
        <v>0</v>
      </c>
      <c r="K19" s="30">
        <v>0</v>
      </c>
    </row>
    <row r="20" spans="1:11" ht="61.5" customHeight="1" x14ac:dyDescent="0.2">
      <c r="A20" s="23" t="s">
        <v>107</v>
      </c>
      <c r="B20" s="24" t="s">
        <v>106</v>
      </c>
      <c r="C20" s="24" t="s">
        <v>83</v>
      </c>
      <c r="D20" s="25" t="s">
        <v>105</v>
      </c>
      <c r="E20" s="372"/>
      <c r="F20" s="374"/>
      <c r="G20" s="34">
        <f t="shared" si="1"/>
        <v>20428</v>
      </c>
      <c r="H20" s="26"/>
      <c r="I20" s="26">
        <v>20428</v>
      </c>
      <c r="J20" s="26">
        <v>0</v>
      </c>
      <c r="K20" s="30">
        <v>0</v>
      </c>
    </row>
    <row r="21" spans="1:11" ht="64.5" customHeight="1" x14ac:dyDescent="0.2">
      <c r="A21" s="24" t="s">
        <v>126</v>
      </c>
      <c r="B21" s="24" t="s">
        <v>28</v>
      </c>
      <c r="C21" s="24" t="s">
        <v>29</v>
      </c>
      <c r="D21" s="120" t="s">
        <v>55</v>
      </c>
      <c r="E21" s="29" t="s">
        <v>406</v>
      </c>
      <c r="F21" s="71" t="s">
        <v>407</v>
      </c>
      <c r="G21" s="34">
        <f t="shared" si="1"/>
        <v>90000</v>
      </c>
      <c r="H21" s="26"/>
      <c r="I21" s="26">
        <v>90000</v>
      </c>
      <c r="J21" s="26">
        <v>0</v>
      </c>
      <c r="K21" s="30">
        <v>0</v>
      </c>
    </row>
    <row r="22" spans="1:11" ht="81.75" customHeight="1" x14ac:dyDescent="0.2">
      <c r="A22" s="24" t="s">
        <v>126</v>
      </c>
      <c r="B22" s="24" t="s">
        <v>28</v>
      </c>
      <c r="C22" s="24" t="s">
        <v>29</v>
      </c>
      <c r="D22" s="120" t="s">
        <v>55</v>
      </c>
      <c r="E22" s="29" t="s">
        <v>250</v>
      </c>
      <c r="F22" s="71" t="s">
        <v>326</v>
      </c>
      <c r="G22" s="34">
        <f t="shared" si="1"/>
        <v>330000</v>
      </c>
      <c r="H22" s="26"/>
      <c r="I22" s="26">
        <v>330000</v>
      </c>
      <c r="J22" s="26">
        <v>0</v>
      </c>
      <c r="K22" s="30">
        <v>0</v>
      </c>
    </row>
    <row r="23" spans="1:11" ht="102" hidden="1" customHeight="1" x14ac:dyDescent="0.2">
      <c r="A23" s="24" t="s">
        <v>126</v>
      </c>
      <c r="B23" s="24" t="s">
        <v>28</v>
      </c>
      <c r="C23" s="24" t="s">
        <v>29</v>
      </c>
      <c r="D23" s="120" t="s">
        <v>55</v>
      </c>
      <c r="E23" s="53"/>
      <c r="F23" s="71" t="s">
        <v>326</v>
      </c>
      <c r="G23" s="34">
        <f t="shared" si="1"/>
        <v>0</v>
      </c>
      <c r="H23" s="26"/>
      <c r="I23" s="26"/>
      <c r="J23" s="26"/>
      <c r="K23" s="30"/>
    </row>
    <row r="24" spans="1:11" ht="144" hidden="1" customHeight="1" x14ac:dyDescent="0.2">
      <c r="A24" s="24" t="s">
        <v>126</v>
      </c>
      <c r="B24" s="24" t="s">
        <v>28</v>
      </c>
      <c r="C24" s="24" t="s">
        <v>29</v>
      </c>
      <c r="D24" s="120" t="s">
        <v>55</v>
      </c>
      <c r="E24" s="29"/>
      <c r="F24" s="71" t="s">
        <v>326</v>
      </c>
      <c r="G24" s="34">
        <f t="shared" si="1"/>
        <v>0</v>
      </c>
      <c r="H24" s="26"/>
      <c r="I24" s="26">
        <v>0</v>
      </c>
      <c r="J24" s="26">
        <v>0</v>
      </c>
      <c r="K24" s="30">
        <v>0</v>
      </c>
    </row>
    <row r="25" spans="1:11" ht="58.5" customHeight="1" x14ac:dyDescent="0.2">
      <c r="A25" s="24" t="s">
        <v>126</v>
      </c>
      <c r="B25" s="24" t="s">
        <v>28</v>
      </c>
      <c r="C25" s="24" t="s">
        <v>29</v>
      </c>
      <c r="D25" s="120" t="s">
        <v>55</v>
      </c>
      <c r="E25" s="29" t="s">
        <v>470</v>
      </c>
      <c r="F25" s="71" t="s">
        <v>495</v>
      </c>
      <c r="G25" s="34">
        <f t="shared" si="1"/>
        <v>88564</v>
      </c>
      <c r="H25" s="26"/>
      <c r="I25" s="26">
        <v>88564</v>
      </c>
      <c r="J25" s="26">
        <v>0</v>
      </c>
      <c r="K25" s="30">
        <v>0</v>
      </c>
    </row>
    <row r="26" spans="1:11" ht="75" x14ac:dyDescent="0.2">
      <c r="A26" s="23" t="s">
        <v>181</v>
      </c>
      <c r="B26" s="122">
        <v>2010</v>
      </c>
      <c r="C26" s="123" t="s">
        <v>183</v>
      </c>
      <c r="D26" s="112" t="s">
        <v>182</v>
      </c>
      <c r="E26" s="29" t="s">
        <v>283</v>
      </c>
      <c r="F26" s="124" t="s">
        <v>282</v>
      </c>
      <c r="G26" s="133">
        <f t="shared" si="1"/>
        <v>5706521</v>
      </c>
      <c r="H26" s="26"/>
      <c r="I26" s="26">
        <v>5606957</v>
      </c>
      <c r="J26" s="26">
        <v>99564</v>
      </c>
      <c r="K26" s="30">
        <v>99564</v>
      </c>
    </row>
    <row r="27" spans="1:11" ht="82.5" customHeight="1" x14ac:dyDescent="0.2">
      <c r="A27" s="23" t="s">
        <v>184</v>
      </c>
      <c r="B27" s="122">
        <v>2111</v>
      </c>
      <c r="C27" s="123" t="s">
        <v>186</v>
      </c>
      <c r="D27" s="112" t="s">
        <v>185</v>
      </c>
      <c r="E27" s="29" t="s">
        <v>339</v>
      </c>
      <c r="F27" s="124" t="s">
        <v>340</v>
      </c>
      <c r="G27" s="133">
        <f t="shared" si="1"/>
        <v>2569500</v>
      </c>
      <c r="H27" s="26"/>
      <c r="I27" s="26">
        <v>2569500</v>
      </c>
      <c r="J27" s="26">
        <v>0</v>
      </c>
      <c r="K27" s="30">
        <v>0</v>
      </c>
    </row>
    <row r="28" spans="1:11" ht="83.25" customHeight="1" x14ac:dyDescent="0.2">
      <c r="A28" s="130" t="s">
        <v>427</v>
      </c>
      <c r="B28" s="130" t="s">
        <v>428</v>
      </c>
      <c r="C28" s="131" t="s">
        <v>429</v>
      </c>
      <c r="D28" s="129" t="s">
        <v>430</v>
      </c>
      <c r="E28" s="29" t="s">
        <v>445</v>
      </c>
      <c r="F28" s="124" t="s">
        <v>446</v>
      </c>
      <c r="G28" s="133">
        <f t="shared" si="1"/>
        <v>807500</v>
      </c>
      <c r="H28" s="26"/>
      <c r="I28" s="26">
        <v>807500</v>
      </c>
      <c r="J28" s="26">
        <v>0</v>
      </c>
      <c r="K28" s="30">
        <v>0</v>
      </c>
    </row>
    <row r="29" spans="1:11" ht="79.5" customHeight="1" x14ac:dyDescent="0.2">
      <c r="A29" s="130" t="s">
        <v>427</v>
      </c>
      <c r="B29" s="130" t="s">
        <v>428</v>
      </c>
      <c r="C29" s="131" t="s">
        <v>429</v>
      </c>
      <c r="D29" s="129" t="s">
        <v>430</v>
      </c>
      <c r="E29" s="29" t="s">
        <v>498</v>
      </c>
      <c r="F29" s="124" t="s">
        <v>555</v>
      </c>
      <c r="G29" s="133">
        <f t="shared" si="1"/>
        <v>70000</v>
      </c>
      <c r="H29" s="26"/>
      <c r="I29" s="26">
        <v>70000</v>
      </c>
      <c r="J29" s="26">
        <v>0</v>
      </c>
      <c r="K29" s="30">
        <v>0</v>
      </c>
    </row>
    <row r="30" spans="1:11" ht="79.5" customHeight="1" x14ac:dyDescent="0.2">
      <c r="A30" s="130" t="s">
        <v>427</v>
      </c>
      <c r="B30" s="130" t="s">
        <v>428</v>
      </c>
      <c r="C30" s="131" t="s">
        <v>429</v>
      </c>
      <c r="D30" s="129" t="s">
        <v>430</v>
      </c>
      <c r="E30" s="29" t="s">
        <v>556</v>
      </c>
      <c r="F30" s="124" t="s">
        <v>557</v>
      </c>
      <c r="G30" s="133">
        <f t="shared" si="1"/>
        <v>70000</v>
      </c>
      <c r="H30" s="26"/>
      <c r="I30" s="26">
        <v>70000</v>
      </c>
      <c r="J30" s="26">
        <v>0</v>
      </c>
      <c r="K30" s="30">
        <v>0</v>
      </c>
    </row>
    <row r="31" spans="1:11" ht="93.75" customHeight="1" x14ac:dyDescent="0.2">
      <c r="A31" s="23" t="s">
        <v>188</v>
      </c>
      <c r="B31" s="122" t="s">
        <v>191</v>
      </c>
      <c r="C31" s="125" t="s">
        <v>192</v>
      </c>
      <c r="D31" s="101" t="s">
        <v>218</v>
      </c>
      <c r="E31" s="29" t="s">
        <v>249</v>
      </c>
      <c r="F31" s="126" t="s">
        <v>261</v>
      </c>
      <c r="G31" s="133">
        <f t="shared" si="1"/>
        <v>171100</v>
      </c>
      <c r="H31" s="26"/>
      <c r="I31" s="26">
        <v>171100</v>
      </c>
      <c r="J31" s="26">
        <v>0</v>
      </c>
      <c r="K31" s="30">
        <v>0</v>
      </c>
    </row>
    <row r="32" spans="1:11" ht="45" customHeight="1" x14ac:dyDescent="0.2">
      <c r="A32" s="130" t="s">
        <v>333</v>
      </c>
      <c r="B32" s="130" t="s">
        <v>62</v>
      </c>
      <c r="C32" s="131" t="s">
        <v>61</v>
      </c>
      <c r="D32" s="129" t="s">
        <v>60</v>
      </c>
      <c r="E32" s="358" t="s">
        <v>334</v>
      </c>
      <c r="F32" s="360" t="s">
        <v>335</v>
      </c>
      <c r="G32" s="133">
        <f t="shared" si="1"/>
        <v>241000</v>
      </c>
      <c r="H32" s="26"/>
      <c r="I32" s="26">
        <v>241000</v>
      </c>
      <c r="J32" s="26">
        <v>0</v>
      </c>
      <c r="K32" s="30">
        <v>0</v>
      </c>
    </row>
    <row r="33" spans="1:11" ht="51" customHeight="1" x14ac:dyDescent="0.2">
      <c r="A33" s="130" t="s">
        <v>119</v>
      </c>
      <c r="B33" s="130" t="s">
        <v>118</v>
      </c>
      <c r="C33" s="131" t="s">
        <v>117</v>
      </c>
      <c r="D33" s="129" t="s">
        <v>116</v>
      </c>
      <c r="E33" s="359"/>
      <c r="F33" s="361"/>
      <c r="G33" s="133">
        <f t="shared" si="1"/>
        <v>180000</v>
      </c>
      <c r="H33" s="26"/>
      <c r="I33" s="26">
        <v>180000</v>
      </c>
      <c r="J33" s="26">
        <v>0</v>
      </c>
      <c r="K33" s="30">
        <v>0</v>
      </c>
    </row>
    <row r="34" spans="1:11" ht="67.5" customHeight="1" x14ac:dyDescent="0.2">
      <c r="A34" s="99" t="s">
        <v>471</v>
      </c>
      <c r="B34" s="99" t="s">
        <v>472</v>
      </c>
      <c r="C34" s="121" t="s">
        <v>117</v>
      </c>
      <c r="D34" s="112" t="s">
        <v>473</v>
      </c>
      <c r="E34" s="29" t="s">
        <v>474</v>
      </c>
      <c r="F34" s="72" t="s">
        <v>475</v>
      </c>
      <c r="G34" s="133">
        <f t="shared" si="1"/>
        <v>338000</v>
      </c>
      <c r="H34" s="26"/>
      <c r="I34" s="26">
        <v>240000</v>
      </c>
      <c r="J34" s="26">
        <v>98000</v>
      </c>
      <c r="K34" s="30">
        <v>98000</v>
      </c>
    </row>
    <row r="35" spans="1:11" ht="69.75" customHeight="1" x14ac:dyDescent="0.2">
      <c r="A35" s="130" t="s">
        <v>119</v>
      </c>
      <c r="B35" s="130" t="s">
        <v>118</v>
      </c>
      <c r="C35" s="131" t="s">
        <v>117</v>
      </c>
      <c r="D35" s="129" t="s">
        <v>116</v>
      </c>
      <c r="E35" s="221" t="s">
        <v>463</v>
      </c>
      <c r="F35" s="223" t="s">
        <v>464</v>
      </c>
      <c r="G35" s="133">
        <f t="shared" si="1"/>
        <v>11236736</v>
      </c>
      <c r="H35" s="26"/>
      <c r="I35" s="26">
        <v>10617000</v>
      </c>
      <c r="J35" s="26">
        <v>619736</v>
      </c>
      <c r="K35" s="30">
        <v>619736</v>
      </c>
    </row>
    <row r="36" spans="1:11" ht="149.25" customHeight="1" x14ac:dyDescent="0.2">
      <c r="A36" s="130" t="s">
        <v>401</v>
      </c>
      <c r="B36" s="130" t="s">
        <v>402</v>
      </c>
      <c r="C36" s="131" t="s">
        <v>403</v>
      </c>
      <c r="D36" s="129" t="s">
        <v>404</v>
      </c>
      <c r="E36" s="221" t="s">
        <v>408</v>
      </c>
      <c r="F36" s="223" t="s">
        <v>419</v>
      </c>
      <c r="G36" s="133">
        <f t="shared" si="1"/>
        <v>554000</v>
      </c>
      <c r="H36" s="26"/>
      <c r="I36" s="26">
        <v>554000</v>
      </c>
      <c r="J36" s="26">
        <v>0</v>
      </c>
      <c r="K36" s="30">
        <v>0</v>
      </c>
    </row>
    <row r="37" spans="1:11" ht="66.75" customHeight="1" x14ac:dyDescent="0.2">
      <c r="A37" s="130" t="s">
        <v>393</v>
      </c>
      <c r="B37" s="130" t="s">
        <v>394</v>
      </c>
      <c r="C37" s="131" t="s">
        <v>311</v>
      </c>
      <c r="D37" s="129" t="s">
        <v>395</v>
      </c>
      <c r="E37" s="221" t="s">
        <v>283</v>
      </c>
      <c r="F37" s="211" t="s">
        <v>282</v>
      </c>
      <c r="G37" s="133">
        <f t="shared" si="1"/>
        <v>836229</v>
      </c>
      <c r="H37" s="26"/>
      <c r="I37" s="26">
        <v>0</v>
      </c>
      <c r="J37" s="26">
        <v>836229</v>
      </c>
      <c r="K37" s="222">
        <v>836229</v>
      </c>
    </row>
    <row r="38" spans="1:11" ht="101.25" customHeight="1" x14ac:dyDescent="0.2">
      <c r="A38" s="99" t="s">
        <v>111</v>
      </c>
      <c r="B38" s="99" t="s">
        <v>110</v>
      </c>
      <c r="C38" s="100" t="s">
        <v>109</v>
      </c>
      <c r="D38" s="101" t="s">
        <v>108</v>
      </c>
      <c r="E38" s="70" t="s">
        <v>280</v>
      </c>
      <c r="F38" s="127" t="s">
        <v>281</v>
      </c>
      <c r="G38" s="133">
        <f t="shared" si="1"/>
        <v>1100000</v>
      </c>
      <c r="H38" s="26"/>
      <c r="I38" s="26">
        <v>1100000</v>
      </c>
      <c r="J38" s="26">
        <v>0</v>
      </c>
      <c r="K38" s="30">
        <v>0</v>
      </c>
    </row>
    <row r="39" spans="1:11" ht="21" hidden="1" customHeight="1" x14ac:dyDescent="0.2">
      <c r="A39" s="130" t="s">
        <v>264</v>
      </c>
      <c r="B39" s="130" t="s">
        <v>265</v>
      </c>
      <c r="C39" s="131" t="s">
        <v>83</v>
      </c>
      <c r="D39" s="129" t="s">
        <v>266</v>
      </c>
      <c r="E39" s="70" t="s">
        <v>276</v>
      </c>
      <c r="F39" s="127" t="s">
        <v>277</v>
      </c>
      <c r="G39" s="133">
        <f t="shared" si="1"/>
        <v>0</v>
      </c>
      <c r="H39" s="26"/>
      <c r="I39" s="26">
        <v>0</v>
      </c>
      <c r="J39" s="26">
        <v>0</v>
      </c>
      <c r="K39" s="30">
        <v>0</v>
      </c>
    </row>
    <row r="40" spans="1:11" ht="27" hidden="1" customHeight="1" x14ac:dyDescent="0.2">
      <c r="A40" s="130" t="s">
        <v>264</v>
      </c>
      <c r="B40" s="130" t="s">
        <v>265</v>
      </c>
      <c r="C40" s="131" t="s">
        <v>83</v>
      </c>
      <c r="D40" s="129" t="s">
        <v>266</v>
      </c>
      <c r="E40" s="70" t="s">
        <v>278</v>
      </c>
      <c r="F40" s="127" t="s">
        <v>279</v>
      </c>
      <c r="G40" s="133">
        <f t="shared" si="1"/>
        <v>0</v>
      </c>
      <c r="H40" s="26"/>
      <c r="I40" s="26">
        <v>0</v>
      </c>
      <c r="J40" s="26">
        <v>0</v>
      </c>
      <c r="K40" s="30">
        <v>0</v>
      </c>
    </row>
    <row r="41" spans="1:11" ht="65.25" hidden="1" customHeight="1" x14ac:dyDescent="0.2">
      <c r="A41" s="130" t="s">
        <v>309</v>
      </c>
      <c r="B41" s="130" t="s">
        <v>310</v>
      </c>
      <c r="C41" s="131" t="s">
        <v>311</v>
      </c>
      <c r="D41" s="129" t="s">
        <v>312</v>
      </c>
      <c r="E41" s="29" t="s">
        <v>345</v>
      </c>
      <c r="F41" s="209" t="s">
        <v>346</v>
      </c>
      <c r="G41" s="133">
        <f t="shared" si="1"/>
        <v>0</v>
      </c>
      <c r="H41" s="26"/>
      <c r="I41" s="26">
        <v>0</v>
      </c>
      <c r="J41" s="26">
        <v>0</v>
      </c>
      <c r="K41" s="30">
        <v>0</v>
      </c>
    </row>
    <row r="42" spans="1:11" ht="83.25" customHeight="1" x14ac:dyDescent="0.2">
      <c r="A42" s="99" t="s">
        <v>171</v>
      </c>
      <c r="B42" s="99" t="s">
        <v>172</v>
      </c>
      <c r="C42" s="121" t="s">
        <v>102</v>
      </c>
      <c r="D42" s="112" t="s">
        <v>173</v>
      </c>
      <c r="E42" s="29" t="s">
        <v>284</v>
      </c>
      <c r="F42" s="71" t="s">
        <v>285</v>
      </c>
      <c r="G42" s="133">
        <f>I42+J42</f>
        <v>34000</v>
      </c>
      <c r="H42" s="26"/>
      <c r="I42" s="26">
        <v>34000</v>
      </c>
      <c r="J42" s="26">
        <v>0</v>
      </c>
      <c r="K42" s="30">
        <v>0</v>
      </c>
    </row>
    <row r="43" spans="1:11" ht="78.75" customHeight="1" x14ac:dyDescent="0.2">
      <c r="A43" s="99" t="s">
        <v>237</v>
      </c>
      <c r="B43" s="99" t="s">
        <v>238</v>
      </c>
      <c r="C43" s="100" t="s">
        <v>211</v>
      </c>
      <c r="D43" s="101" t="s">
        <v>239</v>
      </c>
      <c r="E43" s="29" t="s">
        <v>331</v>
      </c>
      <c r="F43" s="54" t="s">
        <v>332</v>
      </c>
      <c r="G43" s="133">
        <f>I43+J43</f>
        <v>180000</v>
      </c>
      <c r="H43" s="26"/>
      <c r="I43" s="26">
        <v>180000</v>
      </c>
      <c r="J43" s="26">
        <v>0</v>
      </c>
      <c r="K43" s="30">
        <v>0</v>
      </c>
    </row>
    <row r="44" spans="1:11" ht="63" customHeight="1" x14ac:dyDescent="0.2">
      <c r="A44" s="130" t="s">
        <v>255</v>
      </c>
      <c r="B44" s="130" t="s">
        <v>256</v>
      </c>
      <c r="C44" s="131" t="s">
        <v>211</v>
      </c>
      <c r="D44" s="129" t="s">
        <v>257</v>
      </c>
      <c r="E44" s="29" t="s">
        <v>258</v>
      </c>
      <c r="F44" s="132" t="s">
        <v>286</v>
      </c>
      <c r="G44" s="133">
        <f>I44+J44</f>
        <v>150000</v>
      </c>
      <c r="H44" s="26"/>
      <c r="I44" s="26">
        <v>150000</v>
      </c>
      <c r="J44" s="26">
        <v>0</v>
      </c>
      <c r="K44" s="30">
        <v>0</v>
      </c>
    </row>
    <row r="45" spans="1:11" ht="66" customHeight="1" x14ac:dyDescent="0.2">
      <c r="A45" s="130" t="s">
        <v>255</v>
      </c>
      <c r="B45" s="130" t="s">
        <v>256</v>
      </c>
      <c r="C45" s="131" t="s">
        <v>211</v>
      </c>
      <c r="D45" s="129" t="s">
        <v>257</v>
      </c>
      <c r="E45" s="29" t="s">
        <v>287</v>
      </c>
      <c r="F45" s="132" t="s">
        <v>327</v>
      </c>
      <c r="G45" s="133">
        <f>I45+J45</f>
        <v>304000</v>
      </c>
      <c r="H45" s="26"/>
      <c r="I45" s="26">
        <v>304000</v>
      </c>
      <c r="J45" s="26">
        <v>0</v>
      </c>
      <c r="K45" s="30">
        <v>0</v>
      </c>
    </row>
    <row r="46" spans="1:11" ht="30.75" hidden="1" customHeight="1" x14ac:dyDescent="0.2">
      <c r="A46" s="130" t="s">
        <v>267</v>
      </c>
      <c r="B46" s="130" t="s">
        <v>268</v>
      </c>
      <c r="C46" s="131" t="s">
        <v>211</v>
      </c>
      <c r="D46" s="129" t="s">
        <v>269</v>
      </c>
      <c r="E46" s="29"/>
      <c r="F46" s="132"/>
      <c r="G46" s="133">
        <f t="shared" ref="G46:G47" si="3">I46+J46</f>
        <v>0</v>
      </c>
      <c r="H46" s="26"/>
      <c r="I46" s="26"/>
      <c r="J46" s="26">
        <v>0</v>
      </c>
      <c r="K46" s="30">
        <v>0</v>
      </c>
    </row>
    <row r="47" spans="1:11" ht="78" customHeight="1" x14ac:dyDescent="0.2">
      <c r="A47" s="130" t="s">
        <v>314</v>
      </c>
      <c r="B47" s="130" t="s">
        <v>315</v>
      </c>
      <c r="C47" s="131" t="s">
        <v>316</v>
      </c>
      <c r="D47" s="129" t="s">
        <v>317</v>
      </c>
      <c r="E47" s="29" t="s">
        <v>409</v>
      </c>
      <c r="F47" s="132" t="s">
        <v>410</v>
      </c>
      <c r="G47" s="133">
        <f t="shared" si="3"/>
        <v>724500</v>
      </c>
      <c r="H47" s="26"/>
      <c r="I47" s="26">
        <v>0</v>
      </c>
      <c r="J47" s="26">
        <v>724500</v>
      </c>
      <c r="K47" s="30">
        <v>0</v>
      </c>
    </row>
    <row r="48" spans="1:11" ht="59.25" customHeight="1" x14ac:dyDescent="0.2">
      <c r="A48" s="36" t="s">
        <v>101</v>
      </c>
      <c r="B48" s="37"/>
      <c r="C48" s="38"/>
      <c r="D48" s="68" t="s">
        <v>187</v>
      </c>
      <c r="E48" s="47"/>
      <c r="F48" s="98"/>
      <c r="G48" s="49">
        <f>G49</f>
        <v>291700</v>
      </c>
      <c r="H48" s="49"/>
      <c r="I48" s="49">
        <f>I49</f>
        <v>291700</v>
      </c>
      <c r="J48" s="49">
        <f>J49</f>
        <v>0</v>
      </c>
      <c r="K48" s="138">
        <f>K49</f>
        <v>0</v>
      </c>
    </row>
    <row r="49" spans="1:11" ht="42" customHeight="1" x14ac:dyDescent="0.2">
      <c r="A49" s="60" t="s">
        <v>100</v>
      </c>
      <c r="B49" s="61"/>
      <c r="C49" s="62"/>
      <c r="D49" s="69" t="s">
        <v>187</v>
      </c>
      <c r="E49" s="63"/>
      <c r="F49" s="48"/>
      <c r="G49" s="49">
        <f>I49+J49</f>
        <v>291700</v>
      </c>
      <c r="H49" s="49"/>
      <c r="I49" s="49">
        <f>I50+I51+I53+I52</f>
        <v>291700</v>
      </c>
      <c r="J49" s="49">
        <f>J50+J51+J53</f>
        <v>0</v>
      </c>
      <c r="K49" s="49">
        <f>K50+K51+K53</f>
        <v>0</v>
      </c>
    </row>
    <row r="50" spans="1:11" ht="84" customHeight="1" x14ac:dyDescent="0.3">
      <c r="A50" s="110" t="s">
        <v>228</v>
      </c>
      <c r="B50" s="110" t="s">
        <v>229</v>
      </c>
      <c r="C50" s="111" t="s">
        <v>92</v>
      </c>
      <c r="D50" s="112" t="s">
        <v>91</v>
      </c>
      <c r="E50" s="271" t="s">
        <v>328</v>
      </c>
      <c r="F50" s="72" t="s">
        <v>329</v>
      </c>
      <c r="G50" s="133">
        <f>I50+J50</f>
        <v>69700</v>
      </c>
      <c r="H50" s="26"/>
      <c r="I50" s="26">
        <v>69700</v>
      </c>
      <c r="J50" s="26">
        <v>0</v>
      </c>
      <c r="K50" s="30">
        <v>0</v>
      </c>
    </row>
    <row r="51" spans="1:11" ht="60" hidden="1" customHeight="1" x14ac:dyDescent="0.2">
      <c r="A51" s="110" t="s">
        <v>228</v>
      </c>
      <c r="B51" s="110" t="s">
        <v>229</v>
      </c>
      <c r="C51" s="111" t="s">
        <v>92</v>
      </c>
      <c r="D51" s="112" t="s">
        <v>91</v>
      </c>
      <c r="E51" s="70" t="s">
        <v>476</v>
      </c>
      <c r="F51" s="72" t="s">
        <v>477</v>
      </c>
      <c r="G51" s="133">
        <v>108440</v>
      </c>
      <c r="H51" s="26"/>
      <c r="I51" s="26"/>
      <c r="J51" s="30">
        <v>0</v>
      </c>
      <c r="K51" s="30">
        <v>0</v>
      </c>
    </row>
    <row r="52" spans="1:11" ht="78.75" hidden="1" customHeight="1" x14ac:dyDescent="0.2">
      <c r="A52" s="110" t="s">
        <v>228</v>
      </c>
      <c r="B52" s="110" t="s">
        <v>229</v>
      </c>
      <c r="C52" s="111" t="s">
        <v>479</v>
      </c>
      <c r="D52" s="112" t="s">
        <v>91</v>
      </c>
      <c r="E52" s="70" t="s">
        <v>481</v>
      </c>
      <c r="F52" s="72" t="s">
        <v>480</v>
      </c>
      <c r="G52" s="133">
        <v>10000</v>
      </c>
      <c r="H52" s="26"/>
      <c r="I52" s="26"/>
      <c r="J52" s="30">
        <v>0</v>
      </c>
      <c r="K52" s="30">
        <v>0</v>
      </c>
    </row>
    <row r="53" spans="1:11" ht="66.75" customHeight="1" x14ac:dyDescent="0.2">
      <c r="A53" s="110" t="s">
        <v>228</v>
      </c>
      <c r="B53" s="110" t="s">
        <v>229</v>
      </c>
      <c r="C53" s="111" t="s">
        <v>92</v>
      </c>
      <c r="D53" s="112" t="s">
        <v>91</v>
      </c>
      <c r="E53" s="70" t="s">
        <v>478</v>
      </c>
      <c r="F53" s="72" t="s">
        <v>496</v>
      </c>
      <c r="G53" s="133">
        <v>222000</v>
      </c>
      <c r="H53" s="26"/>
      <c r="I53" s="26">
        <v>222000</v>
      </c>
      <c r="J53" s="30">
        <v>0</v>
      </c>
      <c r="K53" s="30">
        <v>0</v>
      </c>
    </row>
    <row r="54" spans="1:11" s="12" customFormat="1" ht="60" customHeight="1" x14ac:dyDescent="0.2">
      <c r="A54" s="36" t="s">
        <v>82</v>
      </c>
      <c r="B54" s="37"/>
      <c r="C54" s="38"/>
      <c r="D54" s="68" t="s">
        <v>80</v>
      </c>
      <c r="E54" s="39"/>
      <c r="F54" s="10"/>
      <c r="G54" s="11">
        <f>G55</f>
        <v>3725000</v>
      </c>
      <c r="H54" s="11">
        <f>H55</f>
        <v>0</v>
      </c>
      <c r="I54" s="11">
        <f>I55</f>
        <v>3725000</v>
      </c>
      <c r="J54" s="11">
        <f>J55</f>
        <v>0</v>
      </c>
      <c r="K54" s="11">
        <f>K55</f>
        <v>0</v>
      </c>
    </row>
    <row r="55" spans="1:11" s="12" customFormat="1" ht="42.75" customHeight="1" x14ac:dyDescent="0.2">
      <c r="A55" s="60" t="s">
        <v>81</v>
      </c>
      <c r="B55" s="61"/>
      <c r="C55" s="62"/>
      <c r="D55" s="69" t="s">
        <v>80</v>
      </c>
      <c r="E55" s="64"/>
      <c r="F55" s="11"/>
      <c r="G55" s="11">
        <f>I55+J55</f>
        <v>3725000</v>
      </c>
      <c r="H55" s="11">
        <f>H58+H59+H60+H62+H63+H64+H65+H66+H56+H57</f>
        <v>0</v>
      </c>
      <c r="I55" s="11">
        <f>I58+I59+I60+I62+I63+I64+I65+I66+I56+I57+I61</f>
        <v>3725000</v>
      </c>
      <c r="J55" s="11">
        <f>J58+J59+J60+J62+J63+J64+J65+J66+J56+J57</f>
        <v>0</v>
      </c>
      <c r="K55" s="11">
        <f>K58+K59+K60+K62+K63+K64+K65+K66+K56+K57</f>
        <v>0</v>
      </c>
    </row>
    <row r="56" spans="1:11" s="12" customFormat="1" ht="121.5" customHeight="1" x14ac:dyDescent="0.2">
      <c r="A56" s="99" t="s">
        <v>241</v>
      </c>
      <c r="B56" s="99" t="s">
        <v>242</v>
      </c>
      <c r="C56" s="100" t="s">
        <v>97</v>
      </c>
      <c r="D56" s="101" t="s">
        <v>243</v>
      </c>
      <c r="E56" s="27" t="s">
        <v>262</v>
      </c>
      <c r="F56" s="54" t="s">
        <v>288</v>
      </c>
      <c r="G56" s="34">
        <f>I56+J56</f>
        <v>360000</v>
      </c>
      <c r="H56" s="102"/>
      <c r="I56" s="26">
        <v>360000</v>
      </c>
      <c r="J56" s="26">
        <v>0</v>
      </c>
      <c r="K56" s="30">
        <v>0</v>
      </c>
    </row>
    <row r="57" spans="1:11" s="12" customFormat="1" ht="96.75" customHeight="1" x14ac:dyDescent="0.2">
      <c r="A57" s="23" t="s">
        <v>63</v>
      </c>
      <c r="B57" s="24" t="s">
        <v>62</v>
      </c>
      <c r="C57" s="23" t="s">
        <v>61</v>
      </c>
      <c r="D57" s="25" t="s">
        <v>60</v>
      </c>
      <c r="E57" s="27" t="s">
        <v>343</v>
      </c>
      <c r="F57" s="54" t="s">
        <v>344</v>
      </c>
      <c r="G57" s="34">
        <f t="shared" ref="G57:G66" si="4">I57+J57</f>
        <v>440000</v>
      </c>
      <c r="H57" s="102"/>
      <c r="I57" s="26">
        <v>440000</v>
      </c>
      <c r="J57" s="26">
        <v>0</v>
      </c>
      <c r="K57" s="30">
        <v>0</v>
      </c>
    </row>
    <row r="58" spans="1:11" ht="18.75" hidden="1" x14ac:dyDescent="0.2">
      <c r="A58" s="23"/>
      <c r="B58" s="24"/>
      <c r="C58" s="24"/>
      <c r="D58" s="25"/>
      <c r="E58" s="27"/>
      <c r="F58" s="54"/>
      <c r="G58" s="34"/>
      <c r="H58" s="26"/>
      <c r="I58" s="26"/>
      <c r="J58" s="26"/>
      <c r="K58" s="30"/>
    </row>
    <row r="59" spans="1:11" ht="18.75" hidden="1" x14ac:dyDescent="0.2">
      <c r="A59" s="23"/>
      <c r="B59" s="24"/>
      <c r="C59" s="24"/>
      <c r="D59" s="25"/>
      <c r="E59" s="27"/>
      <c r="F59" s="28"/>
      <c r="G59" s="34">
        <f t="shared" si="4"/>
        <v>0</v>
      </c>
      <c r="H59" s="26"/>
      <c r="I59" s="26"/>
      <c r="J59" s="26"/>
      <c r="K59" s="30"/>
    </row>
    <row r="60" spans="1:11" ht="84" customHeight="1" x14ac:dyDescent="0.2">
      <c r="A60" s="23" t="s">
        <v>63</v>
      </c>
      <c r="B60" s="24" t="s">
        <v>62</v>
      </c>
      <c r="C60" s="23" t="s">
        <v>61</v>
      </c>
      <c r="D60" s="25" t="s">
        <v>60</v>
      </c>
      <c r="E60" s="53" t="s">
        <v>347</v>
      </c>
      <c r="F60" s="108" t="s">
        <v>348</v>
      </c>
      <c r="G60" s="34">
        <f t="shared" si="4"/>
        <v>60000</v>
      </c>
      <c r="H60" s="26"/>
      <c r="I60" s="26">
        <v>60000</v>
      </c>
      <c r="J60" s="26">
        <v>0</v>
      </c>
      <c r="K60" s="30">
        <v>0</v>
      </c>
    </row>
    <row r="61" spans="1:11" ht="84" hidden="1" customHeight="1" x14ac:dyDescent="0.2">
      <c r="A61" s="23" t="s">
        <v>63</v>
      </c>
      <c r="B61" s="24" t="s">
        <v>62</v>
      </c>
      <c r="C61" s="23" t="s">
        <v>61</v>
      </c>
      <c r="D61" s="25" t="s">
        <v>60</v>
      </c>
      <c r="E61" s="53" t="s">
        <v>349</v>
      </c>
      <c r="F61" s="108" t="s">
        <v>449</v>
      </c>
      <c r="G61" s="34">
        <f t="shared" si="4"/>
        <v>0</v>
      </c>
      <c r="H61" s="26"/>
      <c r="I61" s="26"/>
      <c r="J61" s="26">
        <v>0</v>
      </c>
      <c r="K61" s="30">
        <v>0</v>
      </c>
    </row>
    <row r="62" spans="1:11" ht="62.25" customHeight="1" x14ac:dyDescent="0.2">
      <c r="A62" s="104" t="s">
        <v>78</v>
      </c>
      <c r="B62" s="24" t="s">
        <v>77</v>
      </c>
      <c r="C62" s="23" t="s">
        <v>70</v>
      </c>
      <c r="D62" s="25" t="s">
        <v>157</v>
      </c>
      <c r="E62" s="103" t="s">
        <v>337</v>
      </c>
      <c r="F62" s="54" t="s">
        <v>338</v>
      </c>
      <c r="G62" s="34">
        <f t="shared" si="4"/>
        <v>15000</v>
      </c>
      <c r="H62" s="26"/>
      <c r="I62" s="26">
        <v>15000</v>
      </c>
      <c r="J62" s="26">
        <v>0</v>
      </c>
      <c r="K62" s="30">
        <v>0</v>
      </c>
    </row>
    <row r="63" spans="1:11" ht="89.25" customHeight="1" x14ac:dyDescent="0.2">
      <c r="A63" s="104" t="s">
        <v>75</v>
      </c>
      <c r="B63" s="24" t="s">
        <v>74</v>
      </c>
      <c r="C63" s="24" t="s">
        <v>70</v>
      </c>
      <c r="D63" s="25" t="s">
        <v>73</v>
      </c>
      <c r="E63" s="105" t="s">
        <v>341</v>
      </c>
      <c r="F63" s="54" t="s">
        <v>342</v>
      </c>
      <c r="G63" s="34">
        <f t="shared" si="4"/>
        <v>210000</v>
      </c>
      <c r="H63" s="26"/>
      <c r="I63" s="26">
        <v>210000</v>
      </c>
      <c r="J63" s="26">
        <v>0</v>
      </c>
      <c r="K63" s="30">
        <v>0</v>
      </c>
    </row>
    <row r="64" spans="1:11" s="3" customFormat="1" ht="75.75" customHeight="1" x14ac:dyDescent="0.2">
      <c r="A64" s="106" t="s">
        <v>72</v>
      </c>
      <c r="B64" s="106" t="s">
        <v>71</v>
      </c>
      <c r="C64" s="107" t="s">
        <v>70</v>
      </c>
      <c r="D64" s="22" t="s">
        <v>69</v>
      </c>
      <c r="E64" s="105" t="s">
        <v>506</v>
      </c>
      <c r="F64" s="54" t="s">
        <v>507</v>
      </c>
      <c r="G64" s="34">
        <f t="shared" si="4"/>
        <v>300000</v>
      </c>
      <c r="H64" s="26"/>
      <c r="I64" s="26">
        <v>300000</v>
      </c>
      <c r="J64" s="26">
        <v>0</v>
      </c>
      <c r="K64" s="30">
        <v>0</v>
      </c>
    </row>
    <row r="65" spans="1:11" ht="89.25" customHeight="1" x14ac:dyDescent="0.2">
      <c r="A65" s="23" t="s">
        <v>63</v>
      </c>
      <c r="B65" s="24" t="s">
        <v>62</v>
      </c>
      <c r="C65" s="23" t="s">
        <v>61</v>
      </c>
      <c r="D65" s="25" t="s">
        <v>60</v>
      </c>
      <c r="E65" s="103" t="s">
        <v>447</v>
      </c>
      <c r="F65" s="108" t="s">
        <v>448</v>
      </c>
      <c r="G65" s="34">
        <f t="shared" si="4"/>
        <v>2090000</v>
      </c>
      <c r="H65" s="26"/>
      <c r="I65" s="26">
        <v>2090000</v>
      </c>
      <c r="J65" s="26">
        <v>0</v>
      </c>
      <c r="K65" s="30">
        <v>0</v>
      </c>
    </row>
    <row r="66" spans="1:11" ht="66.75" customHeight="1" x14ac:dyDescent="0.3">
      <c r="A66" s="23" t="s">
        <v>63</v>
      </c>
      <c r="B66" s="24" t="s">
        <v>62</v>
      </c>
      <c r="C66" s="23" t="s">
        <v>61</v>
      </c>
      <c r="D66" s="25" t="s">
        <v>60</v>
      </c>
      <c r="E66" s="109" t="s">
        <v>336</v>
      </c>
      <c r="F66" s="108" t="s">
        <v>547</v>
      </c>
      <c r="G66" s="34">
        <f t="shared" si="4"/>
        <v>250000</v>
      </c>
      <c r="H66" s="26"/>
      <c r="I66" s="26">
        <v>250000</v>
      </c>
      <c r="J66" s="26">
        <v>0</v>
      </c>
      <c r="K66" s="30">
        <v>0</v>
      </c>
    </row>
    <row r="67" spans="1:11" ht="37.5" x14ac:dyDescent="0.2">
      <c r="A67" s="255" t="s">
        <v>453</v>
      </c>
      <c r="B67" s="37"/>
      <c r="C67" s="38"/>
      <c r="D67" s="68" t="s">
        <v>454</v>
      </c>
      <c r="E67" s="50"/>
      <c r="F67" s="33"/>
      <c r="G67" s="35">
        <f t="shared" ref="G67:K68" si="5">G68</f>
        <v>50400</v>
      </c>
      <c r="H67" s="35">
        <f t="shared" si="5"/>
        <v>0</v>
      </c>
      <c r="I67" s="35">
        <f t="shared" si="5"/>
        <v>50400</v>
      </c>
      <c r="J67" s="35">
        <f t="shared" si="5"/>
        <v>0</v>
      </c>
      <c r="K67" s="35">
        <f t="shared" si="5"/>
        <v>0</v>
      </c>
    </row>
    <row r="68" spans="1:11" ht="37.5" x14ac:dyDescent="0.2">
      <c r="A68" s="255" t="s">
        <v>455</v>
      </c>
      <c r="B68" s="37"/>
      <c r="C68" s="38"/>
      <c r="D68" s="68" t="s">
        <v>454</v>
      </c>
      <c r="E68" s="50"/>
      <c r="F68" s="33"/>
      <c r="G68" s="35">
        <f t="shared" si="5"/>
        <v>50400</v>
      </c>
      <c r="H68" s="35">
        <f t="shared" si="5"/>
        <v>0</v>
      </c>
      <c r="I68" s="35">
        <f t="shared" si="5"/>
        <v>50400</v>
      </c>
      <c r="J68" s="35">
        <f t="shared" si="5"/>
        <v>0</v>
      </c>
      <c r="K68" s="35">
        <f t="shared" si="5"/>
        <v>0</v>
      </c>
    </row>
    <row r="69" spans="1:11" ht="102.75" customHeight="1" x14ac:dyDescent="0.2">
      <c r="A69" s="23" t="s">
        <v>461</v>
      </c>
      <c r="B69" s="24" t="s">
        <v>125</v>
      </c>
      <c r="C69" s="23" t="s">
        <v>68</v>
      </c>
      <c r="D69" s="25" t="s">
        <v>124</v>
      </c>
      <c r="E69" s="53" t="s">
        <v>330</v>
      </c>
      <c r="F69" s="108" t="s">
        <v>465</v>
      </c>
      <c r="G69" s="34">
        <f t="shared" ref="G69" si="6">I69+J69</f>
        <v>50400</v>
      </c>
      <c r="H69" s="26"/>
      <c r="I69" s="26">
        <v>50400</v>
      </c>
      <c r="J69" s="26">
        <v>0</v>
      </c>
      <c r="K69" s="30">
        <v>0</v>
      </c>
    </row>
    <row r="70" spans="1:11" s="9" customFormat="1" ht="56.25" x14ac:dyDescent="0.2">
      <c r="A70" s="40" t="s">
        <v>35</v>
      </c>
      <c r="B70" s="41"/>
      <c r="C70" s="42"/>
      <c r="D70" s="43" t="s">
        <v>156</v>
      </c>
      <c r="E70" s="39"/>
      <c r="F70" s="11"/>
      <c r="G70" s="35">
        <f>I70+J70</f>
        <v>3258471</v>
      </c>
      <c r="H70" s="11"/>
      <c r="I70" s="11">
        <f>I71+I73+I74+I75+I72</f>
        <v>3258471</v>
      </c>
      <c r="J70" s="11">
        <f t="shared" ref="J70:K70" si="7">J71+J73</f>
        <v>0</v>
      </c>
      <c r="K70" s="11">
        <f t="shared" si="7"/>
        <v>0</v>
      </c>
    </row>
    <row r="71" spans="1:11" ht="74.25" customHeight="1" x14ac:dyDescent="0.2">
      <c r="A71" s="130" t="s">
        <v>457</v>
      </c>
      <c r="B71" s="130" t="s">
        <v>458</v>
      </c>
      <c r="C71" s="131" t="s">
        <v>28</v>
      </c>
      <c r="D71" s="129" t="s">
        <v>459</v>
      </c>
      <c r="E71" s="53" t="s">
        <v>287</v>
      </c>
      <c r="F71" s="54" t="s">
        <v>327</v>
      </c>
      <c r="G71" s="34">
        <f>I71+J71</f>
        <v>60000</v>
      </c>
      <c r="H71" s="26"/>
      <c r="I71" s="26">
        <v>60000</v>
      </c>
      <c r="J71" s="30">
        <v>0</v>
      </c>
      <c r="K71" s="30">
        <v>0</v>
      </c>
    </row>
    <row r="72" spans="1:11" ht="74.25" customHeight="1" x14ac:dyDescent="0.2">
      <c r="A72" s="130" t="s">
        <v>457</v>
      </c>
      <c r="B72" s="130" t="s">
        <v>458</v>
      </c>
      <c r="C72" s="131" t="s">
        <v>28</v>
      </c>
      <c r="D72" s="129" t="s">
        <v>459</v>
      </c>
      <c r="E72" s="53" t="s">
        <v>541</v>
      </c>
      <c r="F72" s="54" t="s">
        <v>542</v>
      </c>
      <c r="G72" s="34">
        <f>I72+J72</f>
        <v>50000</v>
      </c>
      <c r="H72" s="26"/>
      <c r="I72" s="26">
        <v>50000</v>
      </c>
      <c r="J72" s="30">
        <v>0</v>
      </c>
      <c r="K72" s="30">
        <v>0</v>
      </c>
    </row>
    <row r="73" spans="1:11" ht="71.25" customHeight="1" x14ac:dyDescent="0.2">
      <c r="A73" s="130" t="s">
        <v>457</v>
      </c>
      <c r="B73" s="130" t="s">
        <v>458</v>
      </c>
      <c r="C73" s="131" t="s">
        <v>28</v>
      </c>
      <c r="D73" s="129" t="s">
        <v>459</v>
      </c>
      <c r="E73" s="53" t="s">
        <v>466</v>
      </c>
      <c r="F73" s="54" t="s">
        <v>467</v>
      </c>
      <c r="G73" s="34">
        <f>I73+J73</f>
        <v>2548471</v>
      </c>
      <c r="H73" s="26"/>
      <c r="I73" s="26">
        <v>2548471</v>
      </c>
      <c r="J73" s="30">
        <v>0</v>
      </c>
      <c r="K73" s="30">
        <v>0</v>
      </c>
    </row>
    <row r="74" spans="1:11" ht="113.25" customHeight="1" x14ac:dyDescent="0.2">
      <c r="A74" s="130" t="s">
        <v>457</v>
      </c>
      <c r="B74" s="130" t="s">
        <v>458</v>
      </c>
      <c r="C74" s="131" t="s">
        <v>28</v>
      </c>
      <c r="D74" s="129" t="s">
        <v>459</v>
      </c>
      <c r="E74" s="53" t="s">
        <v>509</v>
      </c>
      <c r="F74" s="54" t="s">
        <v>540</v>
      </c>
      <c r="G74" s="34">
        <f t="shared" ref="G74:G75" si="8">I74+J74</f>
        <v>350000</v>
      </c>
      <c r="H74" s="26"/>
      <c r="I74" s="26">
        <v>350000</v>
      </c>
      <c r="J74" s="30">
        <v>0</v>
      </c>
      <c r="K74" s="30">
        <v>0</v>
      </c>
    </row>
    <row r="75" spans="1:11" ht="79.5" customHeight="1" x14ac:dyDescent="0.2">
      <c r="A75" s="130" t="s">
        <v>457</v>
      </c>
      <c r="B75" s="130" t="s">
        <v>458</v>
      </c>
      <c r="C75" s="131" t="s">
        <v>28</v>
      </c>
      <c r="D75" s="129" t="s">
        <v>459</v>
      </c>
      <c r="E75" s="53" t="s">
        <v>510</v>
      </c>
      <c r="F75" s="54" t="s">
        <v>511</v>
      </c>
      <c r="G75" s="34">
        <f t="shared" si="8"/>
        <v>250000</v>
      </c>
      <c r="H75" s="26"/>
      <c r="I75" s="26">
        <v>250000</v>
      </c>
      <c r="J75" s="30">
        <v>0</v>
      </c>
      <c r="K75" s="30">
        <v>0</v>
      </c>
    </row>
    <row r="76" spans="1:11" s="9" customFormat="1" ht="32.25" customHeight="1" x14ac:dyDescent="0.2">
      <c r="A76" s="44"/>
      <c r="B76" s="44"/>
      <c r="C76" s="44"/>
      <c r="D76" s="10" t="s">
        <v>4</v>
      </c>
      <c r="E76" s="32"/>
      <c r="F76" s="10"/>
      <c r="G76" s="10">
        <f>G11+G48+G54+G67+G70</f>
        <v>34718911</v>
      </c>
      <c r="H76" s="10">
        <f>H11+H48+H54+H67+H70</f>
        <v>0</v>
      </c>
      <c r="I76" s="10">
        <f>I11+I48+I54+I67+I70</f>
        <v>32253882</v>
      </c>
      <c r="J76" s="10">
        <f>J11+J48+J54+J67+J70</f>
        <v>2465029</v>
      </c>
      <c r="K76" s="10">
        <f>K11+K48+K54+K67+K70</f>
        <v>1653529</v>
      </c>
    </row>
    <row r="78" spans="1:11" s="5" customFormat="1" ht="20.25" x14ac:dyDescent="0.3">
      <c r="A78" s="93" t="s">
        <v>216</v>
      </c>
      <c r="B78" s="94"/>
      <c r="C78" s="94"/>
      <c r="D78" s="95"/>
      <c r="E78" s="96"/>
      <c r="F78" s="7"/>
      <c r="H78" s="6"/>
    </row>
    <row r="79" spans="1:11" ht="15.75" x14ac:dyDescent="0.25">
      <c r="A79" s="4"/>
      <c r="B79" s="4"/>
      <c r="C79" s="4"/>
      <c r="D79" s="66"/>
      <c r="E79" s="3"/>
      <c r="F79" s="3"/>
    </row>
  </sheetData>
  <mergeCells count="21">
    <mergeCell ref="F19:F20"/>
    <mergeCell ref="E12:E13"/>
    <mergeCell ref="F12:F13"/>
    <mergeCell ref="E14:E15"/>
    <mergeCell ref="F14:F15"/>
    <mergeCell ref="E32:E33"/>
    <mergeCell ref="F32:F33"/>
    <mergeCell ref="F1:I1"/>
    <mergeCell ref="A5:I5"/>
    <mergeCell ref="A7:A8"/>
    <mergeCell ref="B7:B8"/>
    <mergeCell ref="C7:C8"/>
    <mergeCell ref="D7:D8"/>
    <mergeCell ref="E7:E8"/>
    <mergeCell ref="F7:F8"/>
    <mergeCell ref="G7:G8"/>
    <mergeCell ref="H7:H8"/>
    <mergeCell ref="I7:I8"/>
    <mergeCell ref="F2:K4"/>
    <mergeCell ref="J7:K7"/>
    <mergeCell ref="E19:E20"/>
  </mergeCells>
  <pageMargins left="0.19685039370078741" right="0.19685039370078741" top="0.74803149606299213" bottom="0.19685039370078741" header="0.31496062992125984" footer="0.31496062992125984"/>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5</vt:i4>
      </vt:variant>
    </vt:vector>
  </HeadingPairs>
  <TitlesOfParts>
    <vt:vector size="12" baseType="lpstr">
      <vt:lpstr>dod 1</vt:lpstr>
      <vt:lpstr>dod 2</vt:lpstr>
      <vt:lpstr>dod 3</vt:lpstr>
      <vt:lpstr>dod 4</vt:lpstr>
      <vt:lpstr>dod 5</vt:lpstr>
      <vt:lpstr>dod6</vt:lpstr>
      <vt:lpstr>dod7</vt:lpstr>
      <vt:lpstr>'dod 1'!Заголовки_для_печати</vt:lpstr>
      <vt:lpstr>'dod 3'!Заголовки_для_печати</vt:lpstr>
      <vt:lpstr>'dod6'!Заголовки_для_печати</vt:lpstr>
      <vt:lpstr>'dod7'!Заголовки_для_печати</vt:lpstr>
      <vt:lpstr>'dod6'!Область_печати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2024-12-18T11:41:13Z</cp:lastPrinted>
  <dcterms:created xsi:type="dcterms:W3CDTF">2018-12-11T07:04:36Z</dcterms:created>
  <dcterms:modified xsi:type="dcterms:W3CDTF">2024-12-18T11:58:54Z</dcterms:modified>
</cp:coreProperties>
</file>